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3" sheetId="3" r:id="rId2"/>
  </sheets>
  <definedNames>
    <definedName name="_xlnm._FilterDatabase" localSheetId="0" hidden="1">Sheet1!$A$6:$Z$370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<sst xmlns="http://schemas.openxmlformats.org/spreadsheetml/2006/main" count="5041" uniqueCount="1516">
  <si>
    <t>附件2</t>
  </si>
  <si>
    <t>吉首市2025年巩固拓展脱贫攻坚成果和乡村振兴项目库入库项目明细表</t>
  </si>
  <si>
    <t>单位：（盖章）</t>
  </si>
  <si>
    <t>时间：  年 月 日</t>
  </si>
  <si>
    <t>序号</t>
  </si>
  <si>
    <t>项目类别</t>
  </si>
  <si>
    <t>乡</t>
  </si>
  <si>
    <t>村</t>
  </si>
  <si>
    <t>项目名称</t>
  </si>
  <si>
    <t>建设性质</t>
  </si>
  <si>
    <t>实施地点</t>
  </si>
  <si>
    <t>时间进度</t>
  </si>
  <si>
    <t>责任单位</t>
  </si>
  <si>
    <t>建设内容及规模</t>
  </si>
  <si>
    <t>资金规模和筹集方式</t>
  </si>
  <si>
    <t>受益对象</t>
  </si>
  <si>
    <t>绩效目标</t>
  </si>
  <si>
    <t>联农带农机制</t>
  </si>
  <si>
    <t>项目主管部门</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</si>
  <si>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</si>
  <si>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</si>
  <si>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</si>
  <si>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</si>
  <si>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</si>
  <si>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</si>
  <si>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</si>
  <si>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</si>
  <si>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</si>
  <si>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</si>
  <si>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</si>
  <si>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</si>
  <si>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其他资金（万元）</t>
  </si>
  <si>
    <t>受益脱贫村数（个）</t>
  </si>
  <si>
    <t>受益脱贫户数及防止返贫监测对象户数（户）</t>
  </si>
  <si>
    <t>受益脱贫人口数及防止返贫监测对象人口数（人）</t>
  </si>
  <si>
    <t>乡村建设行动</t>
  </si>
  <si>
    <t>农村基础设施</t>
  </si>
  <si>
    <t>产业路、资源路、旅游路建设</t>
  </si>
  <si>
    <t>矮寨镇</t>
  </si>
  <si>
    <t>矮寨社区</t>
  </si>
  <si>
    <t>矮寨镇矮寨社区二三组产业路</t>
  </si>
  <si>
    <t>新建</t>
  </si>
  <si>
    <t>修建一条长约1200米.宽1.2米厚0.1产业路</t>
  </si>
  <si>
    <t>方便206户其中受益脱贫户数及防止返贫监测对象户数36户108人生产生活</t>
  </si>
  <si>
    <t>直接受益</t>
  </si>
  <si>
    <t>市农业农村局</t>
  </si>
  <si>
    <t>产业发展项目</t>
  </si>
  <si>
    <t>生产项目</t>
  </si>
  <si>
    <t>休闲农业与乡村旅游</t>
  </si>
  <si>
    <t>补点村</t>
  </si>
  <si>
    <t>矮寨镇补点村乡村旅游配套设施建设项目（州庆）</t>
  </si>
  <si>
    <t>自建</t>
  </si>
  <si>
    <t>补点村二组</t>
  </si>
  <si>
    <t>补点村民委员会</t>
  </si>
  <si>
    <t>洽比河游客集散场地建设，地面硬化平整改造约320平方米及室外地面平整1000平方米等</t>
  </si>
  <si>
    <t>以铸牢中华民族共同体意识为目标，赋予“三个意义”，完善旅游配套设施，促进集体经发展。</t>
  </si>
  <si>
    <t>带动群众就业增收</t>
  </si>
  <si>
    <t>市民宗局</t>
  </si>
  <si>
    <t>德夯村</t>
  </si>
  <si>
    <t>矮寨镇德夯村公厕改造环境整治及亲水码头建设工程（州庆）</t>
  </si>
  <si>
    <t>改造</t>
  </si>
  <si>
    <t>德夯村村委会</t>
  </si>
  <si>
    <t>改造公厕一座面积约75平方米，环境整治青石板铺装约2000平方米，河道清淤约1000立方米，改造码头两处。</t>
  </si>
  <si>
    <t>以铸牢中华民族共同体意识为目标，赋予“三个意义,改善德夯村居民生活条件，建设美丽乡村</t>
  </si>
  <si>
    <t>带动村集体经济发展</t>
  </si>
  <si>
    <t>家庭村</t>
  </si>
  <si>
    <t>国家级共同现代化试点示范区矮寨镇家庭村生产道路建设（州庆）</t>
  </si>
  <si>
    <t>家庭村一组、二组生产道路建设，混泥土硬化长约700米，宽约1.5米</t>
  </si>
  <si>
    <t>以铸牢中华民族共同体意识为目标，赋予“三个意义”，方便生产生活。</t>
  </si>
  <si>
    <t>农村公共服务</t>
  </si>
  <si>
    <t>其他</t>
  </si>
  <si>
    <t>国家级共同现代化试点示范区矮寨镇家庭村大桥观景台公厕建设</t>
  </si>
  <si>
    <t>家庭村委会</t>
  </si>
  <si>
    <t>矮寨镇家庭村大桥观景台区域新建公厕一座</t>
  </si>
  <si>
    <t>1、切实解决家庭村“门户”卫生难题；2、促进乡村旅游经济发展</t>
  </si>
  <si>
    <t>配套基础设施项目</t>
  </si>
  <si>
    <t>小型农田水利设施建设</t>
  </si>
  <si>
    <t>金叶村</t>
  </si>
  <si>
    <t>矮寨镇金叶村蔬菜产业配套修蓄水窖</t>
  </si>
  <si>
    <t>金叶村村委会</t>
  </si>
  <si>
    <t>约20个蓄水窖修建</t>
  </si>
  <si>
    <t>改善村民生产生活条件</t>
  </si>
  <si>
    <t>聚福村</t>
  </si>
  <si>
    <t>矮寨镇聚福村高岩苗寨消防设备及管网建设</t>
  </si>
  <si>
    <t>消防室应急室功能完善、消防抽水设备2台，消防管网2000米</t>
  </si>
  <si>
    <t>防范化解农村消防安全隐患，提升村民安全感，幸福感</t>
  </si>
  <si>
    <t>联团村</t>
  </si>
  <si>
    <t>矮寨镇联团村机耕道硬化</t>
  </si>
  <si>
    <t>机耕道硬化约1100米、宽0.8-1.2、厚0.1</t>
  </si>
  <si>
    <t>方便82户其中受益脱贫户数及防止返贫监测对象户数67户287人生产生活</t>
  </si>
  <si>
    <t>农村供水保障设施建设</t>
  </si>
  <si>
    <t>中黄村</t>
  </si>
  <si>
    <t>矮寨镇中黄村新增水源工程</t>
  </si>
  <si>
    <t>2025.3</t>
  </si>
  <si>
    <t>市水利局</t>
  </si>
  <si>
    <t>新打井1口，新建泵房1间，架设380V供电线路0.85km，铺设输配水管网2.5km</t>
  </si>
  <si>
    <t>保障189户861人饮水安全</t>
  </si>
  <si>
    <t>直接参与</t>
  </si>
  <si>
    <t>部门申报</t>
  </si>
  <si>
    <t>国家级共同现代化试点示范区吉首市矮寨镇中黄村堤防水毁修复工程</t>
  </si>
  <si>
    <t>堤防水毁修复700m</t>
  </si>
  <si>
    <t>堤防水毁修复700m，保护农田60亩。</t>
  </si>
  <si>
    <t>洽比村</t>
  </si>
  <si>
    <t>国家级共同现代化试点示范区吉首市洽比村新建河坝及配套渠道工程</t>
  </si>
  <si>
    <t>新建河坝及配套渠道工程新建拦水坝 1 座，拦水坝长 37.0m，坝顶宽度 2.0m，坝底宽度 4.0m，其中拦水坝基础为 C30 片石混凝土厚度为 3.0m，坝体为 C30 混凝土衬砌，坝顶设置有C40混凝土人行墩，下游设置有C30钢筋混凝土消力池 1座，消力池长度为 4.5m，池深 0.63m。为方便下游地块的灌溉，在拦水坝右侧预留取水口，接原有渠道，取水口尺寸为 400mm×600mm。</t>
  </si>
  <si>
    <t>新建河坝1处，恢复改善灌溉面积300亩</t>
  </si>
  <si>
    <t>排兄村</t>
  </si>
  <si>
    <t>国家级共同现代化试点示范区矮寨镇排兄村至幸福村森林防火通道</t>
  </si>
  <si>
    <t>新修道路全长3.2KM,道路宽度7.5M</t>
  </si>
  <si>
    <t>增加防火硬件设施，提高森林防火能力，保障村民生命健康安全</t>
  </si>
  <si>
    <t>市林业局</t>
  </si>
  <si>
    <t>国家级共同现代化试点示范区矮寨镇排兄村一、二组生产道路建设</t>
  </si>
  <si>
    <t>排兄村一、二组</t>
  </si>
  <si>
    <t>2025.09</t>
  </si>
  <si>
    <t>排兄村村委会</t>
  </si>
  <si>
    <t>硬化长约400米，宽1.5米、厚0.1</t>
  </si>
  <si>
    <t>方便群众生产生活及出行</t>
  </si>
  <si>
    <t>国家级共同现代化试点示范区矮寨镇排兄村四组生产道路建设</t>
  </si>
  <si>
    <t>排兄村四组</t>
  </si>
  <si>
    <t>国家级共同现代化试点示范区矮寨镇排兄村五组生产道路建设</t>
  </si>
  <si>
    <t>排兄村五组</t>
  </si>
  <si>
    <t>硬化长约600米、宽1.5米、厚0.1米</t>
  </si>
  <si>
    <t>坪朗村</t>
  </si>
  <si>
    <t>矮寨镇坪朗村坪朗豆腐产业基地配套设施改造建设项目（州庆）</t>
  </si>
  <si>
    <t>坪朗村委会</t>
  </si>
  <si>
    <t>坪朗豆腐产业基地改建，设备购置等</t>
  </si>
  <si>
    <t>以铸牢中华民族共同体意识为目标，赋予“三个意义,完善旅游配套设施，促进集体经发展</t>
  </si>
  <si>
    <t>人居环境整治</t>
  </si>
  <si>
    <t>农村污水治理</t>
  </si>
  <si>
    <t>矮寨镇坪朗村四组污水处理</t>
  </si>
  <si>
    <t>坪朗村四组</t>
  </si>
  <si>
    <t>排水沟约150米，堡坎约30米</t>
  </si>
  <si>
    <t>改善全村生活环境，建设美丽乡村</t>
  </si>
  <si>
    <t>坪年村</t>
  </si>
  <si>
    <t>国家级共同现代化试点示范区矮寨镇坪年村乡村旅游配套设施建设</t>
  </si>
  <si>
    <t>坪年村委会</t>
  </si>
  <si>
    <t>一组便道建设，青石板路面，宽约3米，长约20米，硬化厚度30公分，混凝土架梁；四组安全护栏，长约65米，高约1.2米；五组水泥盖板，大约长120米；宽约70公分。</t>
  </si>
  <si>
    <t>改善旅游周边环境，发展休闲乡村旅游，增加群众收入。</t>
  </si>
  <si>
    <t>省工作队</t>
  </si>
  <si>
    <t>国家级共同现代化试点示范区矮寨镇坪年村茶叶机耕道建设</t>
  </si>
  <si>
    <t>全村茶叶产业道建设路面改造，水泥路面，长约3500米，宽0.8米，硬化厚度12公分；青石板路维修约200米。</t>
  </si>
  <si>
    <t>改善村民生产生活条件，促进村民增产增收</t>
  </si>
  <si>
    <t>国家级共同现代化试点示范区矮寨镇洽比村一二组消防池</t>
  </si>
  <si>
    <t>洽比村委会</t>
  </si>
  <si>
    <t>修建约30米长，22米宽，不规则形状的深度约4米，蓄水2640立方米的消防池，及附属配套设施</t>
  </si>
  <si>
    <t>完善森林消防设施，有效保护森林环境和财产安全</t>
  </si>
  <si>
    <t>矮寨镇洽比村一二组挡土墙</t>
  </si>
  <si>
    <t>（1）修建挡土墙，长约30m，高4m（基础1.5m），宽1.5m，浆砌石结构（2）修建挡土墙长34m，平均高2m（基础1.2m），平均宽50cm</t>
  </si>
  <si>
    <t>排除安全隐患，确保村民生命财产安全</t>
  </si>
  <si>
    <t>矮寨镇洽比村生产便道及水沟提质改造</t>
  </si>
  <si>
    <t>生产便道及水沟提质改造，长约850m，宽1.2m，青石板路面；水沟宽0.5m，高0.7m，砼结构；部分路段需保坎，长120m，高2m，宽1.5，浆砌石结构。村部暗沟长约36米，全部铸铁格栅盖板。独夯小溪拦水坝及下河踏步，混凝土坝长600CM，钢筋混凝土下河踏步一处</t>
  </si>
  <si>
    <t>改善生产生活条件，提升乡村基础设施品质</t>
  </si>
  <si>
    <t>树耳村</t>
  </si>
  <si>
    <t>矮寨镇树耳村河道修缮</t>
  </si>
  <si>
    <t>树耳村村委会</t>
  </si>
  <si>
    <t>修缮树耳村村内河道长约400米宽2米，高1.5米，河道清淤、河堤修复</t>
  </si>
  <si>
    <t>改善全村人居环境，促进村民增产增收、保障村民安全生产</t>
  </si>
  <si>
    <t>小兴村</t>
  </si>
  <si>
    <t>矮寨镇小兴村供水管网改造工程</t>
  </si>
  <si>
    <t>供水管网改造6.5km，加装表箱32个，新装水表225块</t>
  </si>
  <si>
    <t>保障225户817人饮水安全</t>
  </si>
  <si>
    <t>矮寨镇小兴村生产机耕道</t>
  </si>
  <si>
    <t>小兴一组</t>
  </si>
  <si>
    <t>长约1000米、宽1.2米、厚0.1</t>
  </si>
  <si>
    <t>新溪村</t>
  </si>
  <si>
    <t>矮寨镇新溪村一、二组蓄水池修建</t>
  </si>
  <si>
    <t>新溪村村委会</t>
  </si>
  <si>
    <t>增加水源一个，60吨蓄水池2个</t>
  </si>
  <si>
    <t>预计带动60户128人年均增收</t>
  </si>
  <si>
    <t>幸福村</t>
  </si>
  <si>
    <t>矮寨镇幸福村三组排洪渠工程</t>
  </si>
  <si>
    <t>2025.1</t>
  </si>
  <si>
    <t>幸福村村委会</t>
  </si>
  <si>
    <t>三组排洪渠建设，长约200米，宽2米</t>
  </si>
  <si>
    <t>改善79户398人贫困户生活生产条件，新增和改善灌溉21亩</t>
  </si>
  <si>
    <t>2024年入库未实施</t>
  </si>
  <si>
    <t>岩科村</t>
  </si>
  <si>
    <t>国家级共同现代化试点示范区矮寨镇岩科村产业路保坎</t>
  </si>
  <si>
    <t>岩科至结联新建产业路保坎14处，长约280米，约2150立方米</t>
  </si>
  <si>
    <t>方便群众生产生活及出行安全</t>
  </si>
  <si>
    <t>市交通局</t>
  </si>
  <si>
    <t>国家级共同现代化试点示范区矮寨镇岩科村三组亲水码头（州庆）</t>
  </si>
  <si>
    <t>岩科村委会</t>
  </si>
  <si>
    <t>在岩科村三组修建约4200*18000亲水码头一座及80护栏</t>
  </si>
  <si>
    <t>以铸牢中华民族共同体意识为目标，赋予“三个意义，方便群众生产生活及游客观光打卡</t>
  </si>
  <si>
    <t>国家级共同现代化试点示范区矮寨镇岩科村百合花博览园提升提质</t>
  </si>
  <si>
    <t>大棚改造8个，3000平方米及内部游步道建设</t>
  </si>
  <si>
    <t>每年为村集体上交租金收益12万元，新增就业岗位20个，带动村民就业增收40万元以上，新增游客5万人次以上</t>
  </si>
  <si>
    <t>土地流转、就业，增加收入</t>
  </si>
  <si>
    <t>阳孟村</t>
  </si>
  <si>
    <t>矮寨镇阳孟村一、二组产业路</t>
  </si>
  <si>
    <t>阳孟村一、二组</t>
  </si>
  <si>
    <t>长约1050米、宽1米、厚0.1米</t>
  </si>
  <si>
    <t>矮寨镇阳孟村三、四、五组产业路</t>
  </si>
  <si>
    <t>阳孟村三、四、五组</t>
  </si>
  <si>
    <t>宽1米、长约1850米、厚0.1</t>
  </si>
  <si>
    <t>矮寨镇阳孟村山塘挡土墙工程</t>
  </si>
  <si>
    <t>阳孟村
一组</t>
  </si>
  <si>
    <t>阳孟村村委会</t>
  </si>
  <si>
    <t>新建浆砌块石挡土墙约1000立方米</t>
  </si>
  <si>
    <t>以铸牢中华民族共同体意识为目标，赋予“三个意义,改善村民生活条件，建设美丽乡村</t>
  </si>
  <si>
    <t>丹青镇</t>
  </si>
  <si>
    <t>白云村</t>
  </si>
  <si>
    <t>丹青镇白云村四组产业灌溉水渠硬化及旁边生产道硬化</t>
  </si>
  <si>
    <t>白云村四组</t>
  </si>
  <si>
    <t>灌溉水渠硬化长：482米，宽1.1米，生产道长482米，宽1.5米</t>
  </si>
  <si>
    <t>保障农田生产灌溉，改善村民生活生产条件</t>
  </si>
  <si>
    <t>灌溉农田约58亩，便于群众生产，受益农户62户</t>
  </si>
  <si>
    <t>易地搬迁后扶</t>
  </si>
  <si>
    <t>一站式综合服务设施</t>
  </si>
  <si>
    <t>大坪村</t>
  </si>
  <si>
    <t>吉首市易地搬迁丹青镇大坪安置点消防设施建设项目</t>
  </si>
  <si>
    <t>大坪安置点</t>
  </si>
  <si>
    <t>大坪村村民委员会</t>
  </si>
  <si>
    <t>库容50立方、消防管网400米</t>
  </si>
  <si>
    <t>完善安置区消防基础配套设施，保障群众生命安全</t>
  </si>
  <si>
    <t>市发改局  （市搬迁办）</t>
  </si>
  <si>
    <t>吉首市易地搬迁丹青镇大坪安置点基础设施提升建设项目</t>
  </si>
  <si>
    <t>大坪村安置点</t>
  </si>
  <si>
    <t>1、新建便民储物棚一处、长34米、宽13米； 2、硬化场地约50平方；3、河坝便道长80米，宽1.2米；</t>
  </si>
  <si>
    <t>方便群众生产生活</t>
  </si>
  <si>
    <t>丹青镇大坪村兰草组拦河坝建设</t>
  </si>
  <si>
    <t>大坪村兰草组</t>
  </si>
  <si>
    <t>2025.03</t>
  </si>
  <si>
    <t>2025.12</t>
  </si>
  <si>
    <t>坝长70米、宽1.5米、高2米</t>
  </si>
  <si>
    <t>保障农业生产灌溉，方便群众生活用水</t>
  </si>
  <si>
    <t>农村道路建设</t>
  </si>
  <si>
    <t>大兴村</t>
  </si>
  <si>
    <t>丹青镇通大兴村道路改造</t>
  </si>
  <si>
    <t>路基改造扩建宽2.3米，长2.5千米，挡土墙430方</t>
  </si>
  <si>
    <t>方便村民生活、生产安全出行</t>
  </si>
  <si>
    <t>丹青镇大兴村茶坪通组道路硬化</t>
  </si>
  <si>
    <t>大兴村二组</t>
  </si>
  <si>
    <t>通组道路硬化长300米，宽4.5米</t>
  </si>
  <si>
    <t>丹青镇大兴村部至公家坪产业路建设</t>
  </si>
  <si>
    <t>大兴村部至公家坪</t>
  </si>
  <si>
    <t>新建长度约3000米，宽5米</t>
  </si>
  <si>
    <t>高寨村</t>
  </si>
  <si>
    <t>丹青镇高寨村村部口坪场及排水沟建设</t>
  </si>
  <si>
    <t>高寨村村部门口</t>
  </si>
  <si>
    <t>建设坪场约100平米，排水沟硬化长50米</t>
  </si>
  <si>
    <t>光坪村</t>
  </si>
  <si>
    <t>丹青镇光坪村户间道路硬化</t>
  </si>
  <si>
    <t>光坪村一、二、三组</t>
  </si>
  <si>
    <t>道路硬化长度3500米，宽1.2米，厚10cm</t>
  </si>
  <si>
    <t>190</t>
  </si>
  <si>
    <t>方便出行，改善人居环境</t>
  </si>
  <si>
    <t>养殖业基地</t>
  </si>
  <si>
    <t>丹青镇光坪村养牛场配套设施建设</t>
  </si>
  <si>
    <t>光坪村五组</t>
  </si>
  <si>
    <t>养殖场牛棚建设300平方米，仓库及草料加工房100平方米，及粪池一处长8米、宽4米。</t>
  </si>
  <si>
    <t>壮大村集体规模，增加村集体收入</t>
  </si>
  <si>
    <t>壮大村集体规模</t>
  </si>
  <si>
    <t>河坪村</t>
  </si>
  <si>
    <t>丹青镇河坪村地下水井建设</t>
  </si>
  <si>
    <t>2025.04</t>
  </si>
  <si>
    <t>新建地下水井1座以及配套设施(含入户水管长2000米)</t>
  </si>
  <si>
    <t>解决群众饮水问题</t>
  </si>
  <si>
    <t>丹青镇河坪村一、五组产业路建设</t>
  </si>
  <si>
    <t>河坪村一组、五组</t>
  </si>
  <si>
    <t>新建产业路长约2.5公里，宽3.5米</t>
  </si>
  <si>
    <t>完善基础设施建设，便于群众生产生活</t>
  </si>
  <si>
    <t>吉于村</t>
  </si>
  <si>
    <t>丹青镇吉于村桐油组护坡挡土墙建设</t>
  </si>
  <si>
    <t>吉于村桐油组</t>
  </si>
  <si>
    <t>挡土墙长20米，宽1.5米，高8米</t>
  </si>
  <si>
    <t>消除安全隐患，确保群众出行安全</t>
  </si>
  <si>
    <t>丹青镇吉于村排卜组水毁堡坎建设</t>
  </si>
  <si>
    <t>吉于村排卜组</t>
  </si>
  <si>
    <t>堡坎长34米，宽1.5米，高9.5米</t>
  </si>
  <si>
    <t>丹青镇吉于村排卜组、夯啊组挡土墙建设</t>
  </si>
  <si>
    <t>吉于村排卜组、夯啊组</t>
  </si>
  <si>
    <t>挡土墙长35米，宽2.5米，高5米</t>
  </si>
  <si>
    <t>便于村民群众安全出行</t>
  </si>
  <si>
    <t>锦坪村</t>
  </si>
  <si>
    <t>丹青镇锦坪村大寨至七组组间路整修硬化</t>
  </si>
  <si>
    <t>锦坪大寨至七组</t>
  </si>
  <si>
    <t>2025.07</t>
  </si>
  <si>
    <t>道路硬化长3000米，宽1米，厚10cm</t>
  </si>
  <si>
    <t>完善基础设施建设，便于群众出行</t>
  </si>
  <si>
    <t>丹青镇锦坪村杉木湾黄牛养殖基地产业路硬化</t>
  </si>
  <si>
    <t>锦坪大寨</t>
  </si>
  <si>
    <t>道路硬化长1000米，宽3米</t>
  </si>
  <si>
    <t>清明社区</t>
  </si>
  <si>
    <t>丹青镇清明社区巴夭道路堡坎建设</t>
  </si>
  <si>
    <t>堡坎共计十四处，长约160米，宽1米，高约5米</t>
  </si>
  <si>
    <t>方便村民生产生活及出行</t>
  </si>
  <si>
    <t>丹青镇清明社区水电站附属安全设施建设</t>
  </si>
  <si>
    <t>清明社区三组</t>
  </si>
  <si>
    <t>新建围墙长30米，高2米，堡坎长40米，宽1米，高3米，路面硬化长50米，宽1.5米</t>
  </si>
  <si>
    <t>以铸牢中华民族共同体意识为目标，赋予“三个意义,方便村民生产生活，保障村民人身财产安全</t>
  </si>
  <si>
    <t>丹青镇清明社区一组达排拦河坝建设</t>
  </si>
  <si>
    <t>清明社区一组</t>
  </si>
  <si>
    <t>新建拦河坝长100米宽3.5米，高2米</t>
  </si>
  <si>
    <t>灌溉周围农田约50亩，受益农户47户</t>
  </si>
  <si>
    <t>丹青镇清明社区路面改造</t>
  </si>
  <si>
    <t>排水沟长500m，人行道650m2</t>
  </si>
  <si>
    <t>丹青镇高寨村供水管网改造工程</t>
  </si>
  <si>
    <r>
      <rPr>
        <sz val="10"/>
        <rFont val="仿宋_GB2312"/>
        <charset val="134"/>
      </rPr>
      <t>新建100m</t>
    </r>
    <r>
      <rPr>
        <sz val="10"/>
        <rFont val="宋体"/>
        <charset val="134"/>
      </rPr>
      <t>³</t>
    </r>
    <r>
      <rPr>
        <sz val="10"/>
        <rFont val="仿宋_GB2312"/>
        <charset val="134"/>
      </rPr>
      <t>清水池1座；供水管网改造3.5km，入户水表龙头更换171套</t>
    </r>
  </si>
  <si>
    <t>保障171户588人饮水安全</t>
  </si>
  <si>
    <t>香花村</t>
  </si>
  <si>
    <t>丹青镇香花村供水管网改造工程</t>
  </si>
  <si>
    <t>新建蓄水池1座，购置安装净化消毒设备1套，架设380V供电线路0.75km，铺设供水管网4.5km</t>
  </si>
  <si>
    <t>保障277户969人饮水安全</t>
  </si>
  <si>
    <t>吉首市易地搬迁丹青镇香花安置点公共基础设施改造建设项目</t>
  </si>
  <si>
    <t>香花安置点</t>
  </si>
  <si>
    <t>香花村村民委员会</t>
  </si>
  <si>
    <t>1、沉砂池3个及附属设施建设；2、排水沟清理；3、公路整修1公里</t>
  </si>
  <si>
    <t>保障安置点居住安全，改善人居环境</t>
  </si>
  <si>
    <t>烟竹村</t>
  </si>
  <si>
    <t>丹青镇烟竹村村部道路维修、砖砌围挡及堡坎建设</t>
  </si>
  <si>
    <t>烟竹村路雨组</t>
  </si>
  <si>
    <t>维修进村部公路长100米、宽4.5米，砖砌围挡长300米及堡坎建设</t>
  </si>
  <si>
    <t>方便出行、生产生活</t>
  </si>
  <si>
    <t>丹青镇烟竹村道路改造</t>
  </si>
  <si>
    <t>路基改造扩建宽2.3米，长1.3千米，挡土墙750方</t>
  </si>
  <si>
    <t>其它</t>
  </si>
  <si>
    <t>丹青镇烟竹村码头建设及知青场路硬化</t>
  </si>
  <si>
    <t>新建码头长20m、宽3m，知青场路硬化长70米、宽1.5米</t>
  </si>
  <si>
    <t>以铸牢中华民族共同体意识为目标，赋予“三个意义,方便群众生产、生活</t>
  </si>
  <si>
    <t>樟武村</t>
  </si>
  <si>
    <t>丹青镇樟武村至吉于村产业路硬化</t>
  </si>
  <si>
    <t>2025.01</t>
  </si>
  <si>
    <t>长1000米，宽4.5米</t>
  </si>
  <si>
    <t>丹青镇樟武村至杨柳路基挡土墙</t>
  </si>
  <si>
    <t>挡土墙1200方，黄土组挡土墙110方</t>
  </si>
  <si>
    <t>376</t>
  </si>
  <si>
    <t>1381</t>
  </si>
  <si>
    <t>165</t>
  </si>
  <si>
    <t>691</t>
  </si>
  <si>
    <t>丹青镇樟武村白云贡米基地生产道建设</t>
  </si>
  <si>
    <t>樟武村黄土组、下老组、欧卡组</t>
  </si>
  <si>
    <t>硬化长度3500米，宽1米至1.5米，</t>
  </si>
  <si>
    <t>中上村</t>
  </si>
  <si>
    <t>丹青镇中上村茶叶基地产业路硬化建设</t>
  </si>
  <si>
    <t>中上村五组</t>
  </si>
  <si>
    <t>硬化路面长1800米、宽3.5米</t>
  </si>
  <si>
    <t>方便村民生产，提高生产效益</t>
  </si>
  <si>
    <t>丹青镇中上村二组山塘加固及渠道建设项目</t>
  </si>
  <si>
    <t>中上村二组</t>
  </si>
  <si>
    <t>坝顶及外坡加固长120米、高度4米，渠道建设400米。</t>
  </si>
  <si>
    <t>丹青镇中上村黄金李基地坪场二期建设项目</t>
  </si>
  <si>
    <t>中上村黄金李基地坪场堡坎200方，安装护栏35米</t>
  </si>
  <si>
    <t>以铸牢中华民族共同体意识为目标，赋予“三个意义,方便村民生产，提高生产效益</t>
  </si>
  <si>
    <t>峒河街道</t>
  </si>
  <si>
    <t>大田社区</t>
  </si>
  <si>
    <t>吉首市易地搬迁峒河街道大田社区水畔铭城安置点基础设施建设项目</t>
  </si>
  <si>
    <t>水畔铭城安置点</t>
  </si>
  <si>
    <t>大田社区居民委员会</t>
  </si>
  <si>
    <t>1、更换改造安置点A、B栋下水道排污管网设施； 2、安装安置点电梯电瓶车上楼控制系统；</t>
  </si>
  <si>
    <t>完善安置区基础、配套设施，保障群众安全、方便群众生产生活</t>
  </si>
  <si>
    <t>合群村</t>
  </si>
  <si>
    <t>峒河街道合群村上寨组青石板路建设项目</t>
  </si>
  <si>
    <t>铺青石板路长200米，宽2米，挡土墙30米</t>
  </si>
  <si>
    <t>以铸牢中华民族共同体意识为目标，赋予“三个意义,方便群众出行，提高生活生产质量</t>
  </si>
  <si>
    <t>峒河街道合群村山塘维修</t>
  </si>
  <si>
    <t>整修</t>
  </si>
  <si>
    <t>王善坪组翁良坡组山塘维修2个</t>
  </si>
  <si>
    <t>方便群众农业生产灌溉</t>
  </si>
  <si>
    <t>群众直接受益</t>
  </si>
  <si>
    <t>峒河街道合群村甲下组机耕道建设</t>
  </si>
  <si>
    <t>修建机耕道长700米宽1.5米</t>
  </si>
  <si>
    <t>方便群众出行，提高生活生产质量</t>
  </si>
  <si>
    <t>加工流通项目</t>
  </si>
  <si>
    <t>农产品仓储保鲜冷链基础设施建设</t>
  </si>
  <si>
    <t>峒河街道合群村旧学校改建仓储项目</t>
  </si>
  <si>
    <t>旧学校拆除重建仓储240平方米</t>
  </si>
  <si>
    <t>排除危房隐患增加村集体经济收入</t>
  </si>
  <si>
    <t>增加村集体经济收入，群众直接受益</t>
  </si>
  <si>
    <t>峒河街道合群村甲下组通组路硬化</t>
  </si>
  <si>
    <t>硬化长250，宽3米</t>
  </si>
  <si>
    <t>林木山村</t>
  </si>
  <si>
    <t>峒河街道林木山村3、4、5组蔬菜产业路</t>
  </si>
  <si>
    <t>林木山村3、4、5组</t>
  </si>
  <si>
    <t>修建路基4.5千米</t>
  </si>
  <si>
    <t>便于村民发展蔬菜产业，增加村民生产收入</t>
  </si>
  <si>
    <t>上佬村</t>
  </si>
  <si>
    <t>峒河街道上佬村蔬菜产业基地道路及水井维修建设项目</t>
  </si>
  <si>
    <t>上佬村1、4组</t>
  </si>
  <si>
    <r>
      <rPr>
        <sz val="10"/>
        <rFont val="仿宋_GB2312"/>
        <charset val="134"/>
      </rPr>
      <t>蔬菜产业基地道路路面整修长</t>
    </r>
    <r>
      <rPr>
        <sz val="10"/>
        <rFont val="Times New Roman"/>
        <charset val="134"/>
      </rPr>
      <t>130</t>
    </r>
    <r>
      <rPr>
        <sz val="10"/>
        <rFont val="仿宋_GB2312"/>
        <charset val="134"/>
      </rPr>
      <t>米宽</t>
    </r>
    <r>
      <rPr>
        <sz val="10"/>
        <rFont val="Times New Roman"/>
        <charset val="134"/>
      </rPr>
      <t>1.2</t>
    </r>
    <r>
      <rPr>
        <sz val="10"/>
        <rFont val="仿宋_GB2312"/>
        <charset val="134"/>
      </rPr>
      <t>米，铺设青石板长</t>
    </r>
    <r>
      <rPr>
        <sz val="10"/>
        <rFont val="Times New Roman"/>
        <charset val="134"/>
      </rPr>
      <t>390</t>
    </r>
    <r>
      <rPr>
        <sz val="10"/>
        <rFont val="仿宋_GB2312"/>
        <charset val="134"/>
      </rPr>
      <t>米，宽</t>
    </r>
    <r>
      <rPr>
        <sz val="10"/>
        <rFont val="Times New Roman"/>
        <charset val="134"/>
      </rPr>
      <t>1.2</t>
    </r>
    <r>
      <rPr>
        <sz val="10"/>
        <rFont val="仿宋_GB2312"/>
        <charset val="134"/>
      </rPr>
      <t>米；水井维修</t>
    </r>
    <r>
      <rPr>
        <sz val="10"/>
        <rFont val="Times New Roman"/>
        <charset val="134"/>
      </rPr>
      <t>30</t>
    </r>
    <r>
      <rPr>
        <sz val="10"/>
        <rFont val="仿宋_GB2312"/>
        <charset val="134"/>
      </rPr>
      <t>平方米</t>
    </r>
  </si>
  <si>
    <t>以铸牢中华民族共同体意识为目标，赋予“三个意义,改善出行及人居环境，增加村民务工收入</t>
  </si>
  <si>
    <t>峒河街道湘泉酒厂至上佬村产业路</t>
  </si>
  <si>
    <t>1、2、4组</t>
  </si>
  <si>
    <t>新建产业路长700米，堡坎长28.1米高1.98米，宽1.2米</t>
  </si>
  <si>
    <t>完善农业基础设施，促进农业产业发展，增加村民收入</t>
  </si>
  <si>
    <t>峒河街道上佬村水库产业路硬化</t>
  </si>
  <si>
    <t>硬化产业路长3900米、宽3米、厚0.2米</t>
  </si>
  <si>
    <t>振武营村</t>
  </si>
  <si>
    <t>峒河街道振武营村榔头河生产道路建设项目</t>
  </si>
  <si>
    <t>新建产业路长340米；硬化340米，宽3.5米，涵管铺设70米，便道长70米，片石回填4000立方</t>
  </si>
  <si>
    <t>方便群众农业生产生活</t>
  </si>
  <si>
    <t>五里牌社区</t>
  </si>
  <si>
    <t>峒河街道五里牌社区桐木潭铁路涵洞产业路硬化</t>
  </si>
  <si>
    <t>桐木潭</t>
  </si>
  <si>
    <t>机耕道扩建长280米,宽0.7米，机耕道新建长150米，宽1.5米</t>
  </si>
  <si>
    <t>相关村</t>
  </si>
  <si>
    <t>峒河街道相关村抗旱水池新建项目</t>
  </si>
  <si>
    <t>望江坳、林木山</t>
  </si>
  <si>
    <t>望江坳水池新建1个，林木山水池维修两个</t>
  </si>
  <si>
    <t>以铸牢中华民族共同体意识为目标，赋予“三个意义,产业用水问题</t>
  </si>
  <si>
    <t>方便生产，带动群众增收</t>
  </si>
  <si>
    <t>峒河街道相关村公交车招呼站建设项目</t>
  </si>
  <si>
    <t>望江坳村、林木山村、振武营村</t>
  </si>
  <si>
    <t>望江坳村、林木山村、振武营村7个公交车招呼站建设</t>
  </si>
  <si>
    <t>小溪村</t>
  </si>
  <si>
    <t>峒河街道小溪村产业路基础设施建设</t>
  </si>
  <si>
    <t>小溪村3组边强产业园450亩，产业路整修2.8公里，漫水路45米。</t>
  </si>
  <si>
    <t>峒河街道小溪村夯吉公路扩宽建设项目</t>
  </si>
  <si>
    <t>小溪村夯吉公路路基扩宽及整平长1630米</t>
  </si>
  <si>
    <t>峒河街道小溪村排坨河护栏设施建设</t>
  </si>
  <si>
    <t>小溪村排坨河域护栏全长280米</t>
  </si>
  <si>
    <t>岩寨村</t>
  </si>
  <si>
    <t>峒河街道岩寨村至望江坳村产业路硬化</t>
  </si>
  <si>
    <t>硬化，维护</t>
  </si>
  <si>
    <t>岩寨村部至斜良坳</t>
  </si>
  <si>
    <t>道路长950米，宽4.5 米，堡坎140方</t>
  </si>
  <si>
    <t>改善村民生产生活道路条件</t>
  </si>
  <si>
    <t>吉首市峒河街道振武营村新建堤防工程</t>
  </si>
  <si>
    <t>新建堤防800m</t>
  </si>
  <si>
    <t>新建堤防800m，保护农田100亩。</t>
  </si>
  <si>
    <t>峒河街道岩寨村大垅塘维修</t>
  </si>
  <si>
    <t>维修</t>
  </si>
  <si>
    <t>岩寨村大垅塘</t>
  </si>
  <si>
    <t>长300米，宽1米，高1.5米</t>
  </si>
  <si>
    <t>方便村民灌溉农田</t>
  </si>
  <si>
    <t>峒河街道岩寨村三组坨鸟场至水井坨产业路</t>
  </si>
  <si>
    <t>坨鸟昌至水井坨</t>
  </si>
  <si>
    <t>长500米，宽6米</t>
  </si>
  <si>
    <t>中国酒谷片区配套基础设施建设峒河街道振武营村五组通组路硬化</t>
  </si>
  <si>
    <t>振武营村五组</t>
  </si>
  <si>
    <t>道路硬化400米、道路堡坎230米、破除石方</t>
  </si>
  <si>
    <t>带动文旅又方便村民生产出行</t>
  </si>
  <si>
    <t>峒河街道振武营村溪头组河堤堡坎项目</t>
  </si>
  <si>
    <t>振武营
村溪头组</t>
  </si>
  <si>
    <t>长313米堡坎建设</t>
  </si>
  <si>
    <t>保护农田</t>
  </si>
  <si>
    <t>望江坳村</t>
  </si>
  <si>
    <t>峒河街道望江坳村11组杨家坪至冬瓜坡产业路硬化</t>
  </si>
  <si>
    <t>望江坳村11组</t>
  </si>
  <si>
    <t>道路硬化1500米长，挡土墙400方</t>
  </si>
  <si>
    <t>方便村民生产出行</t>
  </si>
  <si>
    <t>河溪镇</t>
  </si>
  <si>
    <t>阿娜村</t>
  </si>
  <si>
    <t>河溪镇马鞍村六组清水码头建设</t>
  </si>
  <si>
    <t>阿娜村委会</t>
  </si>
  <si>
    <t>长25米宽30米码头建设</t>
  </si>
  <si>
    <t>完善村基础设施，消除安全隐患，方便群众生产生活，</t>
  </si>
  <si>
    <t>持久村</t>
  </si>
  <si>
    <t>河溪镇持久村二坝潭桥头连接路道路堡坎及硬化工程</t>
  </si>
  <si>
    <t>岩坎寨</t>
  </si>
  <si>
    <t>持久村委会</t>
  </si>
  <si>
    <t>修建桥头连接路道路堡坎长约31米、硬化道路路面约200平方</t>
  </si>
  <si>
    <t>以铸牢中华民族共同体意识为目标，赋予“三个意义,完善村道路设施，保障道路安全，方便群众生产生活</t>
  </si>
  <si>
    <t>河溪镇持久村岩排乡村公路堡坎工程</t>
  </si>
  <si>
    <t>燕子山坡脚至挂榜山段</t>
  </si>
  <si>
    <t>2025·1</t>
  </si>
  <si>
    <t>2025·12</t>
  </si>
  <si>
    <t>修建公路堡坎4处</t>
  </si>
  <si>
    <t>完善村道路设施，保障道路安全，方便群众生产生活</t>
  </si>
  <si>
    <t>河溪镇持久村到底溪至电话二厂道路</t>
  </si>
  <si>
    <t>到底溪</t>
  </si>
  <si>
    <t>2025.10月</t>
  </si>
  <si>
    <t>868米道路拓宽3米</t>
  </si>
  <si>
    <t xml:space="preserve"> 市交通局</t>
  </si>
  <si>
    <t>河溪社区</t>
  </si>
  <si>
    <t>吉首市易地搬迁河溪镇百里安置点基础设施微提升项目</t>
  </si>
  <si>
    <t>河溪百里安置点</t>
  </si>
  <si>
    <t>河溪社区居民委员会</t>
  </si>
  <si>
    <t>1、新建围墙约150米、挡土墙约42立方米； 2、红白喜事场所设施配置；</t>
  </si>
  <si>
    <t>吉首市河溪镇百里安置点公共厕所项目</t>
  </si>
  <si>
    <t>安置点新建公共厕所60平方米，三级化粪池1处；</t>
  </si>
  <si>
    <t>种植业基地</t>
  </si>
  <si>
    <t>河溪镇河溪社区下百里订单蔬菜基地建设</t>
  </si>
  <si>
    <t>下百里</t>
  </si>
  <si>
    <t>打地下井一口，水窖三个，新建机耕道、复耕复种</t>
  </si>
  <si>
    <t>河溪镇河溪社区池腊坪水沟挡水墙维修、水井湾生产道硬化及加装护栏</t>
  </si>
  <si>
    <t>池腊坪、水井湾</t>
  </si>
  <si>
    <t>维修长30米挡水墙，硬化长60米、宽1米的生产道及加装护栏</t>
  </si>
  <si>
    <t>河溪镇河溪社区狮子山坪工作道及下河码头</t>
  </si>
  <si>
    <t>狮子山坪</t>
  </si>
  <si>
    <t>狮子山坪生产道长500米、宽0.6米，下河码头</t>
  </si>
  <si>
    <t>马鞍村</t>
  </si>
  <si>
    <t>吉首市河溪镇马鞍村河坝治理工程</t>
  </si>
  <si>
    <t>1.重建取水坝一座,长14m，采用C25砼埋石浇筑；右岸现有砌体拆除，新建右岸护岸上下游各5m；采用C25砼埋石浇筑；2.取水坝下游新建消力护坦长5m，宽12m，厚度1m，采用格宾石笼护砌；3.取水坝下游新建400×400mm渠道10m；4.取水坝上游新建施工围堰20m，配套施工导流及排水。</t>
  </si>
  <si>
    <t>新建河坝1处，恢复改善灌溉面积200亩</t>
  </si>
  <si>
    <t>部门申报（2024年入库未实施）</t>
  </si>
  <si>
    <t>新型农村集体经济发展项目</t>
  </si>
  <si>
    <t>河溪镇马鞍村生态蛙稻共生项目</t>
  </si>
  <si>
    <t>马鞍村民委员会</t>
  </si>
  <si>
    <t>优质水稻配管和稻田蛙养殖15亩</t>
  </si>
  <si>
    <t>发展村集体经济为村民提高经济收入</t>
  </si>
  <si>
    <t>村集体经济分红</t>
  </si>
  <si>
    <t>楠木村</t>
  </si>
  <si>
    <t>河溪镇楠木村火坨溪组新增水源工程</t>
  </si>
  <si>
    <t>新打井1口，铺设输配水管网1.5km，架设380V供电线路0.85km</t>
  </si>
  <si>
    <t>保障71户284人饮水安全</t>
  </si>
  <si>
    <t>河溪镇楠木村村组间产业路建设项目</t>
  </si>
  <si>
    <t xml:space="preserve"> 新建</t>
  </si>
  <si>
    <t>火坨溪组</t>
  </si>
  <si>
    <t>2025年2月</t>
  </si>
  <si>
    <t>产业路长度700米路宽2.5米</t>
  </si>
  <si>
    <t xml:space="preserve"> 市民宗局</t>
  </si>
  <si>
    <t>河溪镇楠木村排洪沟水渠建设</t>
  </si>
  <si>
    <t>新建维修</t>
  </si>
  <si>
    <t>欧儿虎组火坨溪组</t>
  </si>
  <si>
    <t>排洪沟1000米，水渠高1米宽0.8米</t>
  </si>
  <si>
    <t>恢复农田农业资源利用效率提升，增强产业发展能力</t>
  </si>
  <si>
    <t>铁岩村</t>
  </si>
  <si>
    <t>河溪镇铁岩村订单蔬菜基地维修</t>
  </si>
  <si>
    <t>铁下组</t>
  </si>
  <si>
    <t>铁岩村民委员会</t>
  </si>
  <si>
    <t>农田小水坝维修1座，机耕道维修500米</t>
  </si>
  <si>
    <t>完善村道路设施，保户农田被水冲、保障道路安全，方便群众生产生活</t>
  </si>
  <si>
    <t>河溪镇铁岩村蔬菜基地人行便道</t>
  </si>
  <si>
    <t>老屋场组、铁上组、铁下组、高杉组</t>
  </si>
  <si>
    <r>
      <rPr>
        <sz val="10"/>
        <rFont val="仿宋_GB2312"/>
        <charset val="134"/>
      </rPr>
      <t>蔬菜基地人行便道老屋场</t>
    </r>
    <r>
      <rPr>
        <sz val="10"/>
        <rFont val="Times New Roman"/>
        <charset val="134"/>
      </rPr>
      <t>750</t>
    </r>
    <r>
      <rPr>
        <sz val="10"/>
        <rFont val="仿宋_GB2312"/>
        <charset val="134"/>
      </rPr>
      <t>米长，宽</t>
    </r>
    <r>
      <rPr>
        <sz val="10"/>
        <rFont val="Times New Roman"/>
        <charset val="134"/>
      </rPr>
      <t>1.2</t>
    </r>
    <r>
      <rPr>
        <sz val="10"/>
        <rFont val="仿宋_GB2312"/>
        <charset val="134"/>
      </rPr>
      <t>米、厚度</t>
    </r>
    <r>
      <rPr>
        <sz val="10"/>
        <rFont val="Times New Roman"/>
        <charset val="134"/>
      </rPr>
      <t>0.1</t>
    </r>
    <r>
      <rPr>
        <sz val="10"/>
        <rFont val="仿宋_GB2312"/>
        <charset val="134"/>
      </rPr>
      <t>米。高杉与铁上组</t>
    </r>
    <r>
      <rPr>
        <sz val="10"/>
        <rFont val="Times New Roman"/>
        <charset val="134"/>
      </rPr>
      <t>500</t>
    </r>
    <r>
      <rPr>
        <sz val="10"/>
        <rFont val="仿宋_GB2312"/>
        <charset val="134"/>
      </rPr>
      <t>米</t>
    </r>
  </si>
  <si>
    <t>新建村</t>
  </si>
  <si>
    <t>吉首市河溪镇新建村白云贡米机耕道建设</t>
  </si>
  <si>
    <t>新建村村民委员会</t>
  </si>
  <si>
    <t>硬化机耕道长约1000米，宽1.5米，厚15公分</t>
  </si>
  <si>
    <t>完善搬迁群众迁出地道路设施、方便群众生产生活</t>
  </si>
  <si>
    <t>河溪镇新建村人饮蓄水池扩建</t>
  </si>
  <si>
    <t>新建村委会</t>
  </si>
  <si>
    <t>新建蓄水池1座</t>
  </si>
  <si>
    <t>增加村集体经济收入、保障粮食安全</t>
  </si>
  <si>
    <t>永固村</t>
  </si>
  <si>
    <t>河溪镇永固村村道整修项目</t>
  </si>
  <si>
    <t>大冲塘至雷公坡、牙竹坪至多除溪</t>
  </si>
  <si>
    <t>大冲塘至雷公坡1公里、牙竹坪至多除溪4公里道路维修</t>
  </si>
  <si>
    <t>渔溪村</t>
  </si>
  <si>
    <t>河溪镇渔溪村供水管网配套设施</t>
  </si>
  <si>
    <r>
      <rPr>
        <sz val="10"/>
        <rFont val="仿宋_GB2312"/>
        <charset val="134"/>
      </rPr>
      <t>2025年</t>
    </r>
    <r>
      <rPr>
        <sz val="10"/>
        <rFont val="仿宋_GB2312"/>
        <charset val="0"/>
      </rPr>
      <t>1</t>
    </r>
    <r>
      <rPr>
        <sz val="10"/>
        <rFont val="仿宋_GB2312"/>
        <charset val="134"/>
      </rPr>
      <t>月</t>
    </r>
  </si>
  <si>
    <t>继续更换水表、龙头、分管道，维修水池</t>
  </si>
  <si>
    <t>河溪镇渔溪村产业路护栏、路面整修</t>
  </si>
  <si>
    <t>渔溪村桐油平</t>
  </si>
  <si>
    <t>产业路护栏、路面整修2公里</t>
  </si>
  <si>
    <t>张排村</t>
  </si>
  <si>
    <t>河溪镇张排村村集体经济发展加油站建设项目</t>
  </si>
  <si>
    <t>建设加油站一座，包括加油站主体建筑、油罐区、停车场等</t>
  </si>
  <si>
    <t>壮大村集体经济发展,增加村集体经济收入</t>
  </si>
  <si>
    <t>壮大村集体经济，用于村级公益事业发展</t>
  </si>
  <si>
    <t>张排村、持久村、马鞍村、阿娜村</t>
  </si>
  <si>
    <t>河溪镇相关村交通附属设施项目(招呼站)</t>
  </si>
  <si>
    <t>319过道沿线</t>
  </si>
  <si>
    <t>建设四座公交车招呼站</t>
  </si>
  <si>
    <t>就业项目</t>
  </si>
  <si>
    <t>务工补助</t>
  </si>
  <si>
    <t>交通费补助</t>
  </si>
  <si>
    <t>吉首市</t>
  </si>
  <si>
    <t>146个村社区</t>
  </si>
  <si>
    <t>吉首市2025年一次性交通补助</t>
  </si>
  <si>
    <t>对在吉首市（含湘西州高新区）外务工的脱贫劳动力（含监测对象），按照省外400元/人，省内州外200元/人，州内市外100元/人的标准发放一次性交通补助</t>
  </si>
  <si>
    <t>对在吉首市（含湘西州高新区）外务工的脱贫劳动力（含监测对象）发放一次性交通补助</t>
  </si>
  <si>
    <t>促进脱贫户外出务工</t>
  </si>
  <si>
    <t>项目管理费</t>
  </si>
  <si>
    <t>项目管理费（少数民族资金）</t>
  </si>
  <si>
    <t>吉首市民宗局</t>
  </si>
  <si>
    <t>/</t>
  </si>
  <si>
    <t>以铸牢中华民族共同体意识为目标，赋予“三个意义,加强衔接资金和项目管理，推进中央衔接资金科学分配、精准立项，有效的发挥扶贫资金绩效</t>
  </si>
  <si>
    <t>米坡村、河坪村</t>
  </si>
  <si>
    <t>吉首市2025年柑橘新品种试验示范</t>
  </si>
  <si>
    <t>柑橘新品种标准示范基地100亩，每亩投入5000元。</t>
  </si>
  <si>
    <t>引进新品种栽培试验示范，为柑橘产业发展筛选储备推广新品种、积累技术经验</t>
  </si>
  <si>
    <t>相关村、社区</t>
  </si>
  <si>
    <t>吉首市相关村、社区食用菌种植基地建设项目</t>
  </si>
  <si>
    <t>新建食用菌种植基地40个。</t>
  </si>
  <si>
    <t>增加村集体经济收入，促进农户增收</t>
  </si>
  <si>
    <t>务工就业、增加村集体经济收入、土地流转等</t>
  </si>
  <si>
    <t>乾州街道金坪村</t>
  </si>
  <si>
    <t>吉首市2025年大棚蔬菜新品种试验示范及露天蔬菜对比试验示范</t>
  </si>
  <si>
    <t>新建大棚1000平米整改大棚3200平米定植展示蔬菜30亩</t>
  </si>
  <si>
    <t>促进种植户增产增收</t>
  </si>
  <si>
    <t>就业</t>
  </si>
  <si>
    <t>帮扶车间（特色手工基地）建设</t>
  </si>
  <si>
    <t>吉首市2025年就业帮扶车间稳岗补贴</t>
  </si>
  <si>
    <t>全市</t>
  </si>
  <si>
    <r>
      <rPr>
        <sz val="10"/>
        <rFont val="仿宋_GB2312"/>
        <charset val="0"/>
      </rPr>
      <t>2025</t>
    </r>
    <r>
      <rPr>
        <sz val="10"/>
        <rFont val="仿宋_GB2312"/>
        <charset val="134"/>
      </rPr>
      <t>年</t>
    </r>
    <r>
      <rPr>
        <sz val="10"/>
        <rFont val="仿宋_GB2312"/>
        <charset val="0"/>
      </rPr>
      <t>1</t>
    </r>
    <r>
      <rPr>
        <sz val="10"/>
        <rFont val="仿宋_GB2312"/>
        <charset val="134"/>
      </rPr>
      <t>月</t>
    </r>
  </si>
  <si>
    <t>吉首市人社局</t>
  </si>
  <si>
    <t>对上一年度吸纳脱贫人口累计就业6个月以上、年工资性收入6000元以上的就业帮扶车间，可以提供银行流水的，按照2000元/人标准给予稳岗补贴，不能提供流水，按照1000元/人的标准进行补贴；对上一年度吸纳脱贫人口累计就业3个月至6个月、年工资性收入3000元至5999元的合作社等类型就业帮扶车间，按照500元/人元标准给予稳岗补贴。</t>
  </si>
  <si>
    <t>推动就业帮扶车间建设，2025年车间数不低24个，吸纳脱贫（监测）人口不低于853人）</t>
  </si>
  <si>
    <t>促进农户就近就业</t>
  </si>
  <si>
    <t>市人社局</t>
  </si>
  <si>
    <t>技能培训</t>
  </si>
  <si>
    <t>吉首市2025年妇女技能培训</t>
  </si>
  <si>
    <t>市妇联</t>
  </si>
  <si>
    <t>开展技能培训2次，
培训人员150人</t>
  </si>
  <si>
    <t>提升妇女技能，促进妇女就业</t>
  </si>
  <si>
    <t>带动农民增收致富</t>
  </si>
  <si>
    <t>吉首市2025年恢复农村小水源蓄水能力工程</t>
  </si>
  <si>
    <t>夯古村、河溪社区等10个村社</t>
  </si>
  <si>
    <t>山塘治理10座</t>
  </si>
  <si>
    <t>山塘治理10座，恢复改善农田灌溉面积1750亩</t>
  </si>
  <si>
    <t>吉首市油茶产业开发及培管项目</t>
  </si>
  <si>
    <t>新造</t>
  </si>
  <si>
    <t>5个乡镇街道10个村</t>
  </si>
  <si>
    <t>油茶开发配管1000亩及历年奖补</t>
  </si>
  <si>
    <t>每户增收3000元以上</t>
  </si>
  <si>
    <t>分红.入股.租金.务工</t>
  </si>
  <si>
    <t>吉首市灌溉蓄水池兼森林防火消防蓄水池</t>
  </si>
  <si>
    <t>6个乡镇街道</t>
  </si>
  <si>
    <t>油茶基地灌溉蓄水池兼森林防火消防蓄水池共12个，每个100方</t>
  </si>
  <si>
    <t>可灌溉油茶5000亩，解决2万余亩林区的森村防灭火用水问题</t>
  </si>
  <si>
    <t>吉首市2025年项目管理费</t>
  </si>
  <si>
    <t>加强衔接资金和项目管理，推进中央衔接资金科学分配、精准立项，有效的发挥扶贫资金绩效</t>
  </si>
  <si>
    <t>吉首市2025年高标准农田建设</t>
  </si>
  <si>
    <t>新建高标准农田面积2100亩，改造提升面积900亩，合计3000亩</t>
  </si>
  <si>
    <t>以工代赈</t>
  </si>
  <si>
    <t>产业服务支撑项目</t>
  </si>
  <si>
    <t>农业社会化服务</t>
  </si>
  <si>
    <t>吉首市2025年农产品质量安全检测项目</t>
  </si>
  <si>
    <t>吉首市相关村社区</t>
  </si>
  <si>
    <t>定量检测农产品450批次，土壤检测200批次，共计650批次。</t>
  </si>
  <si>
    <t>通过实施本项目，全市农产品质量安全监管手段得到强化，制度更加完善，监管水平进一步提升，增强农产品生产经营主体质量安全责任意识，保障农产品质量安全</t>
  </si>
  <si>
    <t>吉首市2025年订单蔬菜全产业链发展项目</t>
  </si>
  <si>
    <t>全市涉及订单蔬菜村</t>
  </si>
  <si>
    <t>订单蔬菜种植面积20000亩，建设6个连片蔬菜基地，完善订单蔬菜基础设施建设。育秧、奖补、销售等全产业链建设。</t>
  </si>
  <si>
    <t>促进产业发展促进增产增收</t>
  </si>
  <si>
    <t>吉首市2025年新建蔬菜设施大棚奖补</t>
  </si>
  <si>
    <t>吉首市相关村、社区</t>
  </si>
  <si>
    <t>奖补新建大棚，4000元/亩（每亩的大棚面积必须达480平方米以上，且棚高2.2米以上），建设在非基本农田内，100亩</t>
  </si>
  <si>
    <t>吉首市2025年优质稻推广建设项目</t>
  </si>
  <si>
    <t>优质稻种子、肥料、农药等物化投入，2万亩，投入249元/亩</t>
  </si>
  <si>
    <t>吉首市2025年图斑抛荒耕地复耕复种粮油作物</t>
  </si>
  <si>
    <t>图斑抛荒耕地复耕复种粮油作物（水稻、玉米、大豆、高粱、花生、油菜），面积0.3万亩，奖补600元/亩</t>
  </si>
  <si>
    <t>吉首市2025年高粱种植项目</t>
  </si>
  <si>
    <t>规模清种高粱（30亩以上），面积0.5万亩，奖补150元/亩</t>
  </si>
  <si>
    <t>产业园（区）</t>
  </si>
  <si>
    <t>乾州街道</t>
  </si>
  <si>
    <t>西门口村</t>
  </si>
  <si>
    <t>吉首市乾州街道西门口村农业园区配套设施建设项目（州庆）</t>
  </si>
  <si>
    <t>新建2口深井，配套两台深井泵，控制开关两套，电缆500米，水管500米，20吨水箱两个。</t>
  </si>
  <si>
    <t>食用菌基地建设，通过培训村民掌握食用菌种植技术</t>
  </si>
  <si>
    <t>通过食用菌基地建设，增加就业，提高村民收入。</t>
  </si>
  <si>
    <t>吉首市2025年小水果精品示范</t>
  </si>
  <si>
    <t>续建</t>
  </si>
  <si>
    <t>小水果（金秋梨、葡萄、黄桃、冬桃）示范基地1200亩，每亩投入标准1000元（主要以肥料、绿色防控、修剪等投入） 。</t>
  </si>
  <si>
    <t>增加特色产业发展促进种植户增产增收</t>
  </si>
  <si>
    <t>2025年湘西黄金茶全产业链发展</t>
  </si>
  <si>
    <t>完善、培管</t>
  </si>
  <si>
    <t>全市涉及茶叶种植村</t>
  </si>
  <si>
    <t>市茶叶产业发展服务中心</t>
  </si>
  <si>
    <t>1.2025年春茶保底收购奖励1000万元；2.湘西黄金茶品牌体系建设600万元；3.湘西黄金茶夏秋茶综合利用与开发600万元；4.湘西黄金茶科技创新300万元；5.湘西黄金茶培管、提质改造2800万元</t>
  </si>
  <si>
    <t>1.通过茶叶全产业链全面发展人均增收1000元以上；2.通过有效品牌宣传，营销推广，增加湘西黄金茶销售能力，推动湘西黄金茶销售量；3.通过夏秋茶综合利用，提高茶农收益，提高茶叶利用率；4.通过科技创新，不断提升湘西黄金茶产品质量和产品多样化，促进产业全方位发展；5.通过茶叶高质量培管，提质改造，确保产品质量达标，提升品牌价值，提高产品知名度，进一步提高销售量，稳定茶农收益。</t>
  </si>
  <si>
    <t>直接参与、提供务工岗位、村集体经济收入、土地流转等</t>
  </si>
  <si>
    <t>吉首市2025年农村污水处理项目</t>
  </si>
  <si>
    <t>新建农村污水处理300户，农村公厕5座</t>
  </si>
  <si>
    <t>改善农村环境，打造和美乡村</t>
  </si>
  <si>
    <t>巩固三保障成果</t>
  </si>
  <si>
    <t>教育</t>
  </si>
  <si>
    <t>享受“雨露计划”职业教育补贴</t>
  </si>
  <si>
    <t>吉首市2025年职业学历教育补助</t>
  </si>
  <si>
    <t>对脱贫户(含监测户)家庭学生实施补助全覆盖。</t>
  </si>
  <si>
    <t>实现学生本人学历提升，家庭增收为全面乡村振兴储备人才</t>
  </si>
  <si>
    <t>综合保障</t>
  </si>
  <si>
    <t>接受临时救助</t>
  </si>
  <si>
    <t>吉首市2025年防返贫致贫专项救助资金</t>
  </si>
  <si>
    <t>对所有政策用尽后仍存在返贫致贫风险的监测对象开展救助，</t>
  </si>
  <si>
    <t>缓解未消除风险监测对象家庭压力及困难，坚决守住不发生规模性返贫的底线。</t>
  </si>
  <si>
    <t>高质量庭院经济</t>
  </si>
  <si>
    <t>庭院经济</t>
  </si>
  <si>
    <t>吉首市2025年发展庭院经济项目</t>
  </si>
  <si>
    <t>发展特色种植，特色养殖，特色休闲旅游，特色生活型服务型庭院</t>
  </si>
  <si>
    <t>进一步激发群众内驱力，增强自我发展能力，带动周边群众持续增收。</t>
  </si>
  <si>
    <t>参与庭院经济对象直接增收15%以上</t>
  </si>
  <si>
    <t>金融保险配套项目</t>
  </si>
  <si>
    <t>小额信贷贴息</t>
  </si>
  <si>
    <t>吉首市2025年小额信贷贴息</t>
  </si>
  <si>
    <t>按同期贷款基准利率为参与金融小额贷款的贫困户贴补当年贷款利息</t>
  </si>
  <si>
    <t>实现贷款总额6000万以上，为1450户脱贫户提供贷款支持</t>
  </si>
  <si>
    <t>吉首市套种粮食作物（茶园、油茶园、柑橘）项目</t>
  </si>
  <si>
    <t>2025.1.1</t>
  </si>
  <si>
    <t>2025.12.31</t>
  </si>
  <si>
    <t>柑橘园、茶园套种油茶园粮食作物42000亩，奖补标准100元/每亩</t>
  </si>
  <si>
    <t>提高粮食作物种植面积，促进增收</t>
  </si>
  <si>
    <t>吉首市省巩固拓展产业扶贫成果重点产业项目</t>
  </si>
  <si>
    <t>省巩固拓展产业扶贫成果重点项目，积极发挥龙头企业、专业合作社、村集体 经济组织、农业社会化服务组织的引领带动，针对市特色产业鲜明、带贫成效突出，纳入扶持范畴，促进产业链发展突出补齐短 板，落实高质量发展要求，以促进全产业链发展、</t>
  </si>
  <si>
    <t>入股或委托管理</t>
  </si>
  <si>
    <t>新型农业经营主体贷款贴息</t>
  </si>
  <si>
    <t>吉首市新型农业经营主体贷款贴息</t>
  </si>
  <si>
    <t>按照省财政厅、农业农村厅《新型农业经营主体贷款贴息工作实施方案》对符合条件的经营主体进行相应贴息</t>
  </si>
  <si>
    <t>多元融合发展扶持从事农业发展新型经营主体，实现农业增收，产业发展带动农户增收</t>
  </si>
  <si>
    <t>吉首市新型村集体经济发展项目</t>
  </si>
  <si>
    <t>相关村建设新型村集体经济发展项目</t>
  </si>
  <si>
    <t>建设新型村集体经济，增加村集体经济收入</t>
  </si>
  <si>
    <t>带动村民发展生产，通过增加就业岗位，分红等增加村民收入</t>
  </si>
  <si>
    <t>相关村/社区</t>
  </si>
  <si>
    <t>吉首市2025年水稻机插秧项目</t>
  </si>
  <si>
    <t>完成水稻机械化插秧2000亩，配套育秧2000亩</t>
  </si>
  <si>
    <t>提高粮食单产水平，促进种植户增产增收，保障粮食安全</t>
  </si>
  <si>
    <t>直接收益</t>
  </si>
  <si>
    <t>吉首市巩固脱贫攻坚成果园（省级现代农业产业园）建设项目</t>
  </si>
  <si>
    <t>改扩建</t>
  </si>
  <si>
    <t>2025.2.1</t>
  </si>
  <si>
    <t>规划园区面积480.5平方公里，拟定15家企业（合作社）为项目实施主体，对其厂房和配套设施、设备进行扩建和升级，对所在村茶叶基地配套设施提质及品牌提升。</t>
  </si>
  <si>
    <t>促进湘西黄金茶产业转型升级，带动当地农民持续增收</t>
  </si>
  <si>
    <t>1、5年内不低于3%保底收益；2、订单收购，建立稳定供销关系；3、土地流转；4、提供务工就业岗位</t>
  </si>
  <si>
    <t>相关村社区</t>
  </si>
  <si>
    <t>吉首市洽比河流域共同现代化试点示范区旅游产业配套设施建设项目（州庆）</t>
  </si>
  <si>
    <t>全市相关村社区</t>
  </si>
  <si>
    <t>洽比河流域共同现代化试点示范区旅游产业配套设施建设</t>
  </si>
  <si>
    <t>以铸牢中华民族共同体意识为目标，赋予“三个意义,推进共同现代化试点示范区建设</t>
  </si>
  <si>
    <t>促进旅游发展，带动村集体经济发展</t>
  </si>
  <si>
    <t>吉首市司马河流域共同现代化试点示范区旅游产业配套设施建设项目</t>
  </si>
  <si>
    <t>司马河流域共同现代化试点示范区旅游产业配套设施建设</t>
  </si>
  <si>
    <t>吉首市洽比河流域共同现代化试点民族手工业基地建设项目</t>
  </si>
  <si>
    <t>洽比河流域共同现代化试点民族手工业基地相关配套设施建设</t>
  </si>
  <si>
    <t>以铸牢中华民族共同体意识为目标，赋予“三个意义,推进共同现代化试点民族手工业基地建设</t>
  </si>
  <si>
    <t>带动群众就业，增加群众收入</t>
  </si>
  <si>
    <t>品牌打造和展销平台</t>
  </si>
  <si>
    <t>吉首市黄金茶品牌建设</t>
  </si>
  <si>
    <t>市供销联社</t>
  </si>
  <si>
    <t>组织黄金茶节会活动，开展黄金茶品牌推广宣传</t>
  </si>
  <si>
    <t>提升湘西黄金茶品牌知名度，拓展营销渠道，推进湘西黄金茶产业发展</t>
  </si>
  <si>
    <t>就业培训</t>
  </si>
  <si>
    <t>吉首市2025年“乡村工匠”培训</t>
  </si>
  <si>
    <t>吉首市住建局</t>
  </si>
  <si>
    <t>农村工匠和管理专干培训</t>
  </si>
  <si>
    <t>提升和规范乡村工匠建房能力</t>
  </si>
  <si>
    <t>直接带动</t>
  </si>
  <si>
    <t>市住建局</t>
  </si>
  <si>
    <t>己略乡</t>
  </si>
  <si>
    <t>夯坨村</t>
  </si>
  <si>
    <t>国家级共同现代化试点示范区己略乡夯坨村上寨提质改造建设</t>
  </si>
  <si>
    <t>夯坨上寨</t>
  </si>
  <si>
    <t>道路路提质改造500平米、堡坎、修建安全护栏</t>
  </si>
  <si>
    <t>助力上寨发展乡村旅游，方便群众运输农产品</t>
  </si>
  <si>
    <t>改善80户240人生产生活条件，带动个体经济发展</t>
  </si>
  <si>
    <t>村容村貌提升</t>
  </si>
  <si>
    <t>国家级共同现代化试点示范区己略乡夯坨村人居环境整治项目</t>
  </si>
  <si>
    <t>对二八组进行人居环境整治</t>
  </si>
  <si>
    <t>提升群众生活质量，助力乡村旅游。</t>
  </si>
  <si>
    <t>改善52户165人生产生活环境，带动村集体旅游发展</t>
  </si>
  <si>
    <t>国家级共同现代化试点示范区己略乡夯坨村上寨农村饮水提质建设项目</t>
  </si>
  <si>
    <t>在夯坨村上寨进行安全饮水提质建设，保障乡村旅游的用水</t>
  </si>
  <si>
    <t>助力上寨发展乡村旅游，方便游客用水。</t>
  </si>
  <si>
    <t>改善80户240人生产生活条件，带动村集体旅游发展</t>
  </si>
  <si>
    <t>国家级共同现代化试点示范区己略乡夯坨村上寨农村污水整治建设项目</t>
  </si>
  <si>
    <t>对夯坨村上寨的农村污水进行集中收集，铺设污水管网，建设污水处理设施</t>
  </si>
  <si>
    <t>方便群众日常生产生活，提升其居住环境</t>
  </si>
  <si>
    <t>改善80户240人生产生活条件。</t>
  </si>
  <si>
    <t>国家级共同现代化试点示范区己略乡夯坨村上寨安全消防建设项目</t>
  </si>
  <si>
    <t>提升夯坨村上寨的安全设施，配备灭火器等消防设施，建设消防水源，铺设消防管线</t>
  </si>
  <si>
    <t>保障当地群众生产生活安全，提升安全指数。</t>
  </si>
  <si>
    <t>改善80户240人居住安全系数。</t>
  </si>
  <si>
    <t>国家级共同现代化试点示范区己略乡夯坨村地走至漕夯产业路建设</t>
  </si>
  <si>
    <t>上寨地走至漕夯</t>
  </si>
  <si>
    <t>修建长约1.5公里，宽约1米</t>
  </si>
  <si>
    <t>国家级共同现代化试点示范区己略乡夯坨村渡水坪产业路建设</t>
  </si>
  <si>
    <t>渡水坪</t>
  </si>
  <si>
    <t>修建长2.5公里，宽3.5米的毛路</t>
  </si>
  <si>
    <t>方便群众运输农产品，增加群众收入</t>
  </si>
  <si>
    <t>改善120户450人生产生活条件，带动个体经济发展</t>
  </si>
  <si>
    <t>国家级共同现代化试点示范区己略乡夯坨村下夯坨人行桥建设项目</t>
  </si>
  <si>
    <t>夯坨村下夯坨</t>
  </si>
  <si>
    <t>已略乡</t>
  </si>
  <si>
    <t>新建人行桥一座，桥长约12M，桥宽约2M，新建安全护栏约30M。</t>
  </si>
  <si>
    <t>完善村内基础设施建设，保障村民出行安全，方便物资运输</t>
  </si>
  <si>
    <t>保障122户538人出行安全</t>
  </si>
  <si>
    <t>红坪村</t>
  </si>
  <si>
    <t>己略乡红坪村古者片安全饮水提质改造工程</t>
  </si>
  <si>
    <t>红坪村古者片</t>
  </si>
  <si>
    <t>古者片3口水井改造扩容，实现人畜饮水功能分区，保障饮水安全。</t>
  </si>
  <si>
    <t>提升古者片群众安全饮水保障</t>
  </si>
  <si>
    <t>保障安全饮水及农田建设受益100户483人</t>
  </si>
  <si>
    <t>己略乡红坪村古者鹌鹑养殖提质升级</t>
  </si>
  <si>
    <t>打取水井一口并新建一个蓄水池</t>
  </si>
  <si>
    <t>改善基础设施，促进产业发展</t>
  </si>
  <si>
    <t>己略乡红坪村夯八刀机耕道</t>
  </si>
  <si>
    <t>1.2米宽，长700米</t>
  </si>
  <si>
    <t>生产安全，提高茶园效益</t>
  </si>
  <si>
    <t>己略乡红坪村老学校到拱安产业路</t>
  </si>
  <si>
    <t>1.2米宽，长800米</t>
  </si>
  <si>
    <t>己略村</t>
  </si>
  <si>
    <t>己略乡己略村六组通组路硬化建设项目</t>
  </si>
  <si>
    <t>路面硬化230米</t>
  </si>
  <si>
    <t>方便群众日常出行、运输农产品，增加收入</t>
  </si>
  <si>
    <t>改善70户350人生产生活条件，带动个人及集体经济发展</t>
  </si>
  <si>
    <t>吉首市己略乡己略村川洞坪产业路</t>
  </si>
  <si>
    <t>己略村川洞坪</t>
  </si>
  <si>
    <t>新建开挖产业路1条长8000米，宽4米</t>
  </si>
  <si>
    <t>方便群众生活，改善基础设施，促进产业发展</t>
  </si>
  <si>
    <t>改善95户385人生产生活条件</t>
  </si>
  <si>
    <t>己略乡己略村产业路桥建设项目</t>
  </si>
  <si>
    <t>桥面长25米，宽3.6.涵管路面15米</t>
  </si>
  <si>
    <t>助力发展乡村旅游，方便当地群众的日常出行等方面</t>
  </si>
  <si>
    <t>改善150户600人生产生活条件，带动个体经济发展</t>
  </si>
  <si>
    <t>己略乡己略村水坝建设项目</t>
  </si>
  <si>
    <t>长3米宽5米高2.5米，可蓄水约35立方米</t>
  </si>
  <si>
    <t>为当地群众在缺水时保障正常用水，保障农产品的生产</t>
  </si>
  <si>
    <t>改善120户400人生产生活条件</t>
  </si>
  <si>
    <t>己略乡己略村四，九组水源池项目建设</t>
  </si>
  <si>
    <t>水源池建设，水管铺设3000米</t>
  </si>
  <si>
    <t>为沿线群众的饮水问题做到有力保障</t>
  </si>
  <si>
    <t>改善60户250人生产生活条件，解决民生问题。</t>
  </si>
  <si>
    <t>简台村</t>
  </si>
  <si>
    <t>己略乡简台村茶叶产业路建设项目</t>
  </si>
  <si>
    <t>建设2KM左右的茶叶产业路</t>
  </si>
  <si>
    <t>建设2KM左右的茶叶产业路，方便村民施肥培管及采摘茶叶，助力茶叶产业发展</t>
  </si>
  <si>
    <t>提高50户200人生活水平，增加个体收入</t>
  </si>
  <si>
    <t>结联村</t>
  </si>
  <si>
    <t>己略乡结联村七组村主干道出行安全</t>
  </si>
  <si>
    <t>扩宽加固</t>
  </si>
  <si>
    <t>结联村7组</t>
  </si>
  <si>
    <t>扩宽村主路，双面分别加固加宽堡坎各50公分，及路面维修，修建护栏，长260米。</t>
  </si>
  <si>
    <t>保障村民出行安全，方便物资运输</t>
  </si>
  <si>
    <t>改善32户121人生产生活安全环境，减少隐患。</t>
  </si>
  <si>
    <t>己略乡结联村发展生产水渠建设项目</t>
  </si>
  <si>
    <t>结联村中、下、夯执照片</t>
  </si>
  <si>
    <t>结联村中、下、夯执照片发展生产水渠新建水渠1000米。</t>
  </si>
  <si>
    <t>改善198户995人安全用水问题</t>
  </si>
  <si>
    <t>己略乡结联村中片产业路建设</t>
  </si>
  <si>
    <t>结联村中片</t>
  </si>
  <si>
    <t>结联村中片修建产业路1200米。</t>
  </si>
  <si>
    <t>方便村民日常出行以及推动产业发展</t>
  </si>
  <si>
    <t>联林村</t>
  </si>
  <si>
    <t>己略乡联林村新增水源工程</t>
  </si>
  <si>
    <t>新打井1口，购置安装深井泵1台，架设供电线路1.5km，铺设输配水管网3.5km</t>
  </si>
  <si>
    <t>保障145户580人饮水安全</t>
  </si>
  <si>
    <t>己略乡联林村五组安置点基础设施提质改造项目建设</t>
  </si>
  <si>
    <t>联林安置点</t>
  </si>
  <si>
    <t>联林村村民委员会</t>
  </si>
  <si>
    <t>路灯20盏、道路硬化150米、安全护栏200米、安全栏网、钢架棚围栏网</t>
  </si>
  <si>
    <t>改善村民人居环境，建设美丽乡村，完善村民文化活动丰富性</t>
  </si>
  <si>
    <t>己略乡联林村一、二、三组安全护栏及基础设施项目建设</t>
  </si>
  <si>
    <t>联林村1、2、3组</t>
  </si>
  <si>
    <t>安全护栏300米</t>
  </si>
  <si>
    <t>己略乡联林村四组产业便道硬化及新建产业桥项目</t>
  </si>
  <si>
    <t>联林村4组</t>
  </si>
  <si>
    <t>4组修建一条产业便道 长1300米 宽1.2米、4组新修建桥长8米,宽1米。</t>
  </si>
  <si>
    <t>便利村民生产出行，助力发展村集体经济</t>
  </si>
  <si>
    <t>改善33户137人生产生活条件，保障行人车辆出行安全</t>
  </si>
  <si>
    <t>己略乡联林村一、二、三组农村青石板路建设项目</t>
  </si>
  <si>
    <t>青石板路长2400米，宽1.2米</t>
  </si>
  <si>
    <t>龙舞村</t>
  </si>
  <si>
    <t>吉首市己略乡龙舞村新建堤防工程</t>
  </si>
  <si>
    <t>新建堤防500m</t>
  </si>
  <si>
    <t>新建堤防500m，保护农田80亩。</t>
  </si>
  <si>
    <t>己略乡龙舞村购置安装一体化净水设备工程</t>
  </si>
  <si>
    <t>新增水源1处，铺设输配水管网3.5km，购置安装一体化净水设备1套</t>
  </si>
  <si>
    <t>保障245户980人饮水安全</t>
  </si>
  <si>
    <t xml:space="preserve">农村基础设施 </t>
  </si>
  <si>
    <t>吉首市己略乡龙舞村人行桥建设</t>
  </si>
  <si>
    <t>龙舞村大寨</t>
  </si>
  <si>
    <t>新建人行桥一座，桥长约15米，宽约4米，新建安全护栏约200米</t>
  </si>
  <si>
    <t>完善村内基础设施建设，保障村民出行安全，方便物资运输。</t>
  </si>
  <si>
    <t>保障80户261人出行安全</t>
  </si>
  <si>
    <t>己略乡龙舞村扩瓦河道堡坎项目建设</t>
  </si>
  <si>
    <t>高1.5米、宽0.9米、长500米</t>
  </si>
  <si>
    <t>改善60户198人生产生活条件，带动经济发展。</t>
  </si>
  <si>
    <t>己略乡龙舞村订单农业基础设施提质建设</t>
  </si>
  <si>
    <t>打造龙舞村辣椒种植基地，硬化基地道路2KM，修建滴灌系统，2-3个蓄水池修，建生态杀虫灯</t>
  </si>
  <si>
    <t>建设新型种植基地，从多方面提升产业设施。</t>
  </si>
  <si>
    <t>改善220户715人生产生活条件，带动个体经济迅速发展</t>
  </si>
  <si>
    <t>己略乡龙舞村农用水渠</t>
  </si>
  <si>
    <t>标准水渠2000米</t>
  </si>
  <si>
    <t>防止汛期时，洪水对群众的农作物产生损坏、减少土壤流失</t>
  </si>
  <si>
    <t>改善197户785人生产生活条件，带动经济发展</t>
  </si>
  <si>
    <t>己略乡龙舞村大寨人行道项目建设</t>
  </si>
  <si>
    <t>龙舞大寨</t>
  </si>
  <si>
    <t>宽1.5米、厚0.1米、长1000米</t>
  </si>
  <si>
    <t>改善152户537人生产生活条件，带动经济发展</t>
  </si>
  <si>
    <t>己略乡龙舞村箱包就业车间建设项目</t>
  </si>
  <si>
    <t>对龙舞村原林业站楼进行改建，完善箱包工厂的基础设施建，完善水、电建设，采购相关的加工设备。</t>
  </si>
  <si>
    <t>完善情己略乡就业的配套设施建设，为群众提供更多的就业机会和岗位，培训群众的收入。</t>
  </si>
  <si>
    <t>通过提供就业岗位，预计人均增加就业人员收入1000元/月。</t>
  </si>
  <si>
    <t>己略乡龙舞村公路护栏</t>
  </si>
  <si>
    <t>安全护栏200米</t>
  </si>
  <si>
    <t>为当地群众出行做好兜底，保障安全</t>
  </si>
  <si>
    <t>龙舞村、己略村</t>
  </si>
  <si>
    <t>己略乡龙舞-己略村道硬化</t>
  </si>
  <si>
    <t>村道硬化3500米</t>
  </si>
  <si>
    <t>改善552户1977人生产生活条件，带动经济发展</t>
  </si>
  <si>
    <t>马颈坳镇</t>
  </si>
  <si>
    <t>吉首市马颈坳镇竹寨村、米坡村供水工程</t>
  </si>
  <si>
    <t>竹寨村、米坡村</t>
  </si>
  <si>
    <t>合群-竹寨沿线建设二座泵房（米坡和竹寨各一座），入村管网建设</t>
  </si>
  <si>
    <t>改善村民用水条件，提高用水安全</t>
  </si>
  <si>
    <t>吉首市马颈坳镇跨区域完善产业基础设施项目</t>
  </si>
  <si>
    <t>团结村、桥六村、白岩村</t>
  </si>
  <si>
    <t>1.白岩村荷花池堡坎约长150米，高2.5米，田坎路硬化约长80米，宽0.8米；白岩村坨里组入户路约长240米，宽1米。2.团结村入户路硬化长约310米、宽1.2米、局部堡坎。3.桥六村建约150平方米钢架棚仓库</t>
  </si>
  <si>
    <t>以铸牢中华民族共同体意识为目标，赋予“三个意义,方便老百姓生产生活</t>
  </si>
  <si>
    <t>吉首市马颈坳镇阳田到榔木便道建设</t>
  </si>
  <si>
    <t>溪马青石板两段长306米，宽2.7米；长900米，宽2.5米；刷桥面漆及888约600平方米；隘口高架桥下开挖及建设混凝土错车道650平方米；酒魂酒厂门口整平及混凝土错车道600平方米；阳田加油站整平及混凝土路长650米，宽2米，挡土墙约350米，0.5-1米高；污水管网改造约800米</t>
  </si>
  <si>
    <t>改善生产生活条件</t>
  </si>
  <si>
    <t>吉首市马颈坳镇饮水及配套设施建设</t>
  </si>
  <si>
    <t>着落村、米坡村</t>
  </si>
  <si>
    <t>着落村大寨组、儿吾扒组新建水井2个，长宽高约2.5米，米坡村谢家岭水井改造加钢架棚</t>
  </si>
  <si>
    <t>改善饮水条件，完善村部设施</t>
  </si>
  <si>
    <t>吉首市马颈坳镇招呼站新建</t>
  </si>
  <si>
    <t>雅沙村、几比村</t>
  </si>
  <si>
    <t>马颈坳镇雅沙村13个招呼站，几比村1个招呼站</t>
  </si>
  <si>
    <t>隘口村</t>
  </si>
  <si>
    <t>国家级共同现代化试点示范区吉首市马颈坳镇隘口村林农片小学至燃灼道路扩宽及硬化</t>
  </si>
  <si>
    <t>林农片</t>
  </si>
  <si>
    <t>隘口村林农片小学至燃灼组道路扩宽1.5-2米，长约2.6公里及硬化</t>
  </si>
  <si>
    <t>方便生产生活</t>
  </si>
  <si>
    <t>国家级共同现代化试点示范区马颈坳镇隘口村茶叶产业基地及茶旅体验中心配套设施建设（州庆）</t>
  </si>
  <si>
    <t>茶叶产业基地及茶旅体验中心相关配套设施建设</t>
  </si>
  <si>
    <t>以铸牢中华民族共同体意识为目标，赋予“三个意义,推进隘口村茶旅融合发展</t>
  </si>
  <si>
    <t>促进旅游，带动村集体经济发展</t>
  </si>
  <si>
    <t>国家级共同现代化试点示范区吉首市马颈坳镇隘口村夯落组冷寨河过水跳岩</t>
  </si>
  <si>
    <t>隘口村夯落组河道跳岩建设，过水跳岩25米，两侧码头15米。</t>
  </si>
  <si>
    <t>以铸牢中华民族共同体意识为目标，赋予“三个意义,方便生产生活及出行安全</t>
  </si>
  <si>
    <t>国家级共同现代化试点示范区吉首市马颈坳镇隘口村河道治理工程</t>
  </si>
  <si>
    <t>1、生态护坡：新建左右岸坡生态护岸937m，2、清淤：清淤疏浚长度共 900m，3、拦河坝改造工程：新建鱼鳞消能设施、汀步改造等，4、其他工程：①新建亲水码头2处（K39+595右岸、K39+359左岸），改造亲水码头1处，②新建排污管道90m，
③跳岩改造1处(K39+610)。</t>
  </si>
  <si>
    <t>新建护岸及鱼鳞坝1座，促进乡村旅游发展。</t>
  </si>
  <si>
    <t>国家级共同现代化试点示范区马颈坳镇隘口村中寨组新增水源工程</t>
  </si>
  <si>
    <t>新建水源池2座，新建蓄水池1座，架设380V供电线路0.55km，购置安装扬水管1.05km。</t>
  </si>
  <si>
    <t>保障229户801人饮水安全</t>
  </si>
  <si>
    <t>补戈村</t>
  </si>
  <si>
    <t>吉首市马颈坳镇补戈村蔬菜基地排水渠治理</t>
  </si>
  <si>
    <r>
      <rPr>
        <sz val="10"/>
        <rFont val="仿宋_GB2312"/>
        <charset val="134"/>
      </rPr>
      <t>补戈村三组蔬菜基地排水渠道清理及盖板约</t>
    </r>
    <r>
      <rPr>
        <sz val="10"/>
        <rFont val="Times New Roman"/>
        <charset val="134"/>
      </rPr>
      <t>840</t>
    </r>
    <r>
      <rPr>
        <sz val="10"/>
        <rFont val="仿宋_GB2312"/>
        <charset val="134"/>
      </rPr>
      <t>米，宽</t>
    </r>
    <r>
      <rPr>
        <sz val="10"/>
        <rFont val="Times New Roman"/>
        <charset val="134"/>
      </rPr>
      <t>2.5-1.2</t>
    </r>
    <r>
      <rPr>
        <sz val="10"/>
        <rFont val="仿宋_GB2312"/>
        <charset val="134"/>
      </rPr>
      <t>米</t>
    </r>
  </si>
  <si>
    <t>吉首市马颈坳镇补戈村错车道建设</t>
  </si>
  <si>
    <t>补戈村三组错车道322平方及安全护栏</t>
  </si>
  <si>
    <t>吉首市马颈坳镇回头湾易地搬迁安置点基础设施微改造项目</t>
  </si>
  <si>
    <t>马颈坳镇回头湾安置点</t>
  </si>
  <si>
    <t>补戈村村民委员会</t>
  </si>
  <si>
    <t>1.安置点公路外围房屋加修围墙110米，高1.6米； 2.安置点121栋房屋露筋维修；</t>
  </si>
  <si>
    <t>枫香村</t>
  </si>
  <si>
    <t>吉首市马颈坳镇枫香村养猪场配套设施建设</t>
  </si>
  <si>
    <t>枫香村猪粪发酵房，长40米，宽25米，1000平方米混凝土地面，封闭式钢架棚。干粪堆放棚，长40米，宽25米，1000平方米混凝土地面，封闭式钢架棚。养猪场自来水供水管4公里长，</t>
  </si>
  <si>
    <t>以铸牢中华民族共同体意识为目标，赋予“三个意义,方便生产生活</t>
  </si>
  <si>
    <t>促进产业发展，带动群众就业增收</t>
  </si>
  <si>
    <t>吉首市马颈坳镇枫香村蔬菜基地供水管网改造</t>
  </si>
  <si>
    <t>枫香村下寨组蔬菜基地自来水管网改造</t>
  </si>
  <si>
    <t>康云村</t>
  </si>
  <si>
    <t>吉首市马颈坳镇康云村蔬菜基地道路建设</t>
  </si>
  <si>
    <t>康云村蔬菜基地生产便道开挖及硬化长800米，宽0.8米</t>
  </si>
  <si>
    <t>吉首市马颈坳镇康云村排洪渠</t>
  </si>
  <si>
    <t>康云村上河组至下河组修建小型排洪渠，长约500米，1.2米宽</t>
  </si>
  <si>
    <t>榔木村</t>
  </si>
  <si>
    <t>国家级共同现代化试点示范区吉首市马颈坳镇榔木村碎石青石板串户路建设</t>
  </si>
  <si>
    <t>榔木村碎石青石板串户路长约1公里，宽0.6-0.8米，铺碎石青石板4-5公分厚</t>
  </si>
  <si>
    <t>国家级共同现代化试点示范区马颈坳榔木村竹科组挡土墙新建</t>
  </si>
  <si>
    <t>榔木村竹科组道路挡土墙1700方</t>
  </si>
  <si>
    <t>方便生产生活及出行安全</t>
  </si>
  <si>
    <t>桥六村</t>
  </si>
  <si>
    <t>马颈坳镇桥六村龙田坎组新增水源工程</t>
  </si>
  <si>
    <t>保障185户740人饮水安全</t>
  </si>
  <si>
    <t>毛坪村</t>
  </si>
  <si>
    <t>吉首市马颈坳镇毛坪村排腊木错车道及产业路建设</t>
  </si>
  <si>
    <r>
      <rPr>
        <sz val="10"/>
        <rFont val="仿宋_GB2312"/>
        <charset val="134"/>
      </rPr>
      <t>毛坪村排腊木错车道硬化约</t>
    </r>
    <r>
      <rPr>
        <sz val="10"/>
        <rFont val="Times New Roman"/>
        <charset val="134"/>
      </rPr>
      <t>800</t>
    </r>
    <r>
      <rPr>
        <sz val="10"/>
        <rFont val="仿宋_GB2312"/>
        <charset val="134"/>
      </rPr>
      <t>平方米，产业道路建设长约</t>
    </r>
    <r>
      <rPr>
        <sz val="10"/>
        <rFont val="Times New Roman"/>
        <charset val="134"/>
      </rPr>
      <t>100</t>
    </r>
    <r>
      <rPr>
        <sz val="10"/>
        <rFont val="仿宋_GB2312"/>
        <charset val="134"/>
      </rPr>
      <t>米，宽</t>
    </r>
    <r>
      <rPr>
        <sz val="10"/>
        <rFont val="Times New Roman"/>
        <charset val="134"/>
      </rPr>
      <t>4</t>
    </r>
    <r>
      <rPr>
        <sz val="10"/>
        <rFont val="仿宋_GB2312"/>
        <charset val="134"/>
      </rPr>
      <t>米</t>
    </r>
  </si>
  <si>
    <t>以铸牢中华民族共同体意识为目标，赋予“三个意义,改善生产生活条件</t>
  </si>
  <si>
    <t>米坡村</t>
  </si>
  <si>
    <t>吉首市马颈坳镇米坡村舒家组串户路硬化</t>
  </si>
  <si>
    <t>米坡村舒家组至洞上坪串户路硬化宽1.2米，长2公里</t>
  </si>
  <si>
    <t>汨比村</t>
  </si>
  <si>
    <t>吉首市马颈坳镇汨比村产业路硬化</t>
  </si>
  <si>
    <t>汨比村石家组老屋场至季虎坪道路硬化长2000米，宽5.5米</t>
  </si>
  <si>
    <t>农村道路
建设（通
村、通户
路）</t>
  </si>
  <si>
    <t>吉首市马颈坳镇汨比村石家组村间道路建设</t>
  </si>
  <si>
    <t>汨比村
石家组</t>
  </si>
  <si>
    <t>石家组串户道路长1.2公里、宽1.2m(其中混凝土台阶长度约700m)</t>
  </si>
  <si>
    <t>进一步改善31
户106人户间行
路的生活环境</t>
  </si>
  <si>
    <t>吉首市马颈坳镇汨比村茶旅路新建</t>
  </si>
  <si>
    <t>汨比村太平至王蛇，红岩组到龙家组，龙家组至着落交接开挖宽8米，长5.6公里</t>
  </si>
  <si>
    <t>马颈坳镇汨比村供水管网改造工程</t>
  </si>
  <si>
    <t>供水管网改造5.5km</t>
  </si>
  <si>
    <t>保障177户708人饮水安全</t>
  </si>
  <si>
    <t>吉首市马颈坳镇汨比易地搬迁安置点基础设施微改造项目</t>
  </si>
  <si>
    <t>马颈坳镇汨比安置点</t>
  </si>
  <si>
    <t>汨比村村民委员会</t>
  </si>
  <si>
    <t>1.硬化道路全长300米、宽3米,厚20公分；2.硬化面积300平米米,厚20公分； 3.硬化道路排水沟5处,宽40公分，长5米；</t>
  </si>
  <si>
    <t>吉首市马颈坳镇桥六村水果基地道路建设</t>
  </si>
  <si>
    <t>桥六村大寨组阳形地水果基地道路开挖长约1.5公里，宽4.5-5米</t>
  </si>
  <si>
    <t>改善村民出行条件</t>
  </si>
  <si>
    <t>上坪村</t>
  </si>
  <si>
    <t>吉首市马颈坳镇上坪村油茶产业路二组至夯沉道路新建</t>
  </si>
  <si>
    <t>上坪村二组至夯沉道路新建开挖宽5.5米，长3.5公里</t>
  </si>
  <si>
    <t>团结村</t>
  </si>
  <si>
    <t>吉首市易地搬迁马颈坳镇桐木坳安置点基础设施微提升项目</t>
  </si>
  <si>
    <t>桐木坳安置点</t>
  </si>
  <si>
    <t>团结村村民委员会</t>
  </si>
  <si>
    <r>
      <rPr>
        <sz val="10"/>
        <rFont val="仿宋_GB2312"/>
        <charset val="134"/>
      </rPr>
      <t>1.新建水井一座、水管700m；              2.场地整理、整平、硬化100</t>
    </r>
    <r>
      <rPr>
        <sz val="10"/>
        <rFont val="宋体"/>
        <charset val="134"/>
      </rPr>
      <t>㎡</t>
    </r>
    <r>
      <rPr>
        <sz val="10"/>
        <rFont val="仿宋_GB2312"/>
        <charset val="134"/>
      </rPr>
      <t>；3.外围堡坎及加装护栏40m；4.新建安置点公共服务便民仓储50平方米。</t>
    </r>
  </si>
  <si>
    <t>提升安置点公共服务能力解决安置点44户151人搬迁群众办事两头跑问题，长期受益</t>
  </si>
  <si>
    <t>新湾村</t>
  </si>
  <si>
    <t>吉首市马颈坳镇新湾村蔬菜基地道路及串户道路建设</t>
  </si>
  <si>
    <t>新湾村蔬菜基地新挖道路约340米，宽约4.5米；串户道路青石板路约480米，1.5米宽</t>
  </si>
  <si>
    <t>吉首市马颈坳镇新湾村河道安全护栏（州庆）</t>
  </si>
  <si>
    <t>新湾村沿河安全护栏建设长约482米</t>
  </si>
  <si>
    <t>以铸牢中华民族共同体意识为目标，赋予“三个意义,保护村民安全出行</t>
  </si>
  <si>
    <t>吉首市马颈坳镇新湾村水沟安全改造</t>
  </si>
  <si>
    <t>新湾村向家湾组路边水沟约200米，上寨组路边水沟约40米水沟改造，钢筋混凝土盖板</t>
  </si>
  <si>
    <t>改善村居民出行条件，安全出行</t>
  </si>
  <si>
    <t>雅沙村</t>
  </si>
  <si>
    <t>吉首市马颈坳镇雅沙村产业路加固</t>
  </si>
  <si>
    <r>
      <rPr>
        <sz val="10"/>
        <rFont val="仿宋_GB2312"/>
        <charset val="134"/>
      </rPr>
      <t>雅沙村产业路四、五组路基加固，塌方路段进行修复</t>
    </r>
    <r>
      <rPr>
        <sz val="10"/>
        <rFont val="Times New Roman"/>
        <charset val="134"/>
      </rPr>
      <t>500</t>
    </r>
    <r>
      <rPr>
        <sz val="10"/>
        <rFont val="仿宋_GB2312"/>
        <charset val="134"/>
      </rPr>
      <t>米；雅沙村五组下河路维修塌方路段进行修复</t>
    </r>
    <r>
      <rPr>
        <sz val="10"/>
        <rFont val="Times New Roman"/>
        <charset val="134"/>
      </rPr>
      <t>100</t>
    </r>
    <r>
      <rPr>
        <sz val="10"/>
        <rFont val="仿宋_GB2312"/>
        <charset val="134"/>
      </rPr>
      <t>米，水冲毁</t>
    </r>
    <r>
      <rPr>
        <sz val="10"/>
        <rFont val="Times New Roman"/>
        <charset val="134"/>
      </rPr>
      <t>30</t>
    </r>
    <r>
      <rPr>
        <sz val="10"/>
        <rFont val="仿宋_GB2312"/>
        <charset val="134"/>
      </rPr>
      <t>米，加固保坎</t>
    </r>
    <r>
      <rPr>
        <sz val="10"/>
        <rFont val="Times New Roman"/>
        <charset val="134"/>
      </rPr>
      <t>30</t>
    </r>
    <r>
      <rPr>
        <sz val="10"/>
        <rFont val="仿宋_GB2312"/>
        <charset val="134"/>
      </rPr>
      <t>米，高</t>
    </r>
    <r>
      <rPr>
        <sz val="10"/>
        <rFont val="Times New Roman"/>
        <charset val="134"/>
      </rPr>
      <t>4</t>
    </r>
    <r>
      <rPr>
        <sz val="10"/>
        <rFont val="仿宋_GB2312"/>
        <charset val="134"/>
      </rPr>
      <t>米。</t>
    </r>
  </si>
  <si>
    <t>吉首市马颈坳镇雅沙村产业路</t>
  </si>
  <si>
    <t>雅沙村一、二、三组土石开挖长2千米，宽6米，堡坎300米，高4米；</t>
  </si>
  <si>
    <t>吉首市马颈坳镇雅沙易地搬迁安置点基础设施微改造项目</t>
  </si>
  <si>
    <t>马颈坳镇雅沙安置点</t>
  </si>
  <si>
    <t>雅沙村村民委员会</t>
  </si>
  <si>
    <t>1.新建护坡堡坎50米，高2.5，宽0.8米； 2.新建饮水净化池1处； 3.硬化场地300平方米； 4.安置点内排污管网整修400米；</t>
  </si>
  <si>
    <t>阳田村</t>
  </si>
  <si>
    <t>吉首市马颈坳镇阳田村补落寨、坨里寨供水工程</t>
  </si>
  <si>
    <t>阳田村加压泵房一座，入户管网建设</t>
  </si>
  <si>
    <t>吉首市马颈坳镇阳田村龙洞组生活供水</t>
  </si>
  <si>
    <t>阳田村龙洞组通自来水管网建设</t>
  </si>
  <si>
    <t>吉首市马颈坳镇阳田错车道建设及道路建设</t>
  </si>
  <si>
    <t>阳田村大湾云组2处错车道硬化共350平方米、洋田组3处错车道硬化共100平方米；马颈坳镇阳田村洋洞坪组路口路基塌方维修长25米，宽1米</t>
  </si>
  <si>
    <t>吉首市马颈坳镇上坪村马王塘至二组村口道路新建</t>
  </si>
  <si>
    <t>上坪村马王塘至二组村口道路硬化长430米，宽4.5米</t>
  </si>
  <si>
    <t>杨柳村</t>
  </si>
  <si>
    <t>吉首市马颈坳镇杨柳村六星公路硬化</t>
  </si>
  <si>
    <t>杨柳村六星组公路硬化长约0.7公里，宽4.5米</t>
  </si>
  <si>
    <t>解决六星组45户256人的安全生产</t>
  </si>
  <si>
    <t>吉首市马颈坳镇杨柳村传统村落组间串户路硬化</t>
  </si>
  <si>
    <t>杨柳组、六星组村间串户路硬化3000米，宽1.2米</t>
  </si>
  <si>
    <t>预防和减灾改善村民安全出行</t>
  </si>
  <si>
    <t>着落村</t>
  </si>
  <si>
    <t>吉首市马颈坳镇着落村岩板塘组水利基础设施</t>
  </si>
  <si>
    <t>着落村岩板塘组新建水坝一座长约25米、高约1.5米，宽约1.5米，新寨组新建水池约3*3*2米一个</t>
  </si>
  <si>
    <t xml:space="preserve">市水利局 </t>
  </si>
  <si>
    <t>吉首市马颈坳镇着落村炎家桥组水坝</t>
  </si>
  <si>
    <t>马颈坳镇着落村炎家桥组水坝建设2个，均长约30米，宽约2米，高约3米</t>
  </si>
  <si>
    <t>方便村民通行</t>
  </si>
  <si>
    <t>吉首市马颈坳镇着落村大寨组产业路新建</t>
  </si>
  <si>
    <t>马颈坳镇着落村大寨组新挖长约1公里，宽约5米产业路</t>
  </si>
  <si>
    <t>以铸牢中华民族共同体意识为目标，赋予“三个意义,改善生产生活条件，方便高粱种植</t>
  </si>
  <si>
    <t>马颈坳镇着落村管网改造工程</t>
  </si>
  <si>
    <r>
      <rPr>
        <sz val="10"/>
        <rFont val="仿宋_GB2312"/>
        <charset val="134"/>
      </rPr>
      <t>1、着落村排寨新增水源过滤池1座；2、着落村新建30m</t>
    </r>
    <r>
      <rPr>
        <sz val="10"/>
        <rFont val="宋体"/>
        <charset val="134"/>
      </rPr>
      <t>³</t>
    </r>
    <r>
      <rPr>
        <sz val="10"/>
        <rFont val="仿宋_GB2312"/>
        <charset val="134"/>
      </rPr>
      <t>清水池1座；3、新铺抽水主管：De75mmPE管长350m；4、新铺引水主管：De25mmPE管长1300m；5、新铺供水主管：De63mmPE管长2600m、De40mmPE管长100m、De32mmPE管长1500m；6、管网维护：De50mmPE管长500m、De40mmPE管长300m、De32mmPE管长300m、De25mmPE管长500m、De20mmPE管长500m；7、阀门井尺寸（400mm×400mm）15座。</t>
    </r>
  </si>
  <si>
    <t>保障264户1056人饮水安全</t>
  </si>
  <si>
    <t>紫新村</t>
  </si>
  <si>
    <t>吉首市马颈坳镇紫新村夯吾首组灌溉水渠水毁问题整改项目</t>
  </si>
  <si>
    <t>紫新村夯吾首组灌溉水渠水毁问题整改项目，水渠加高长20米，搞1.5米；护坡长20米，高2米；挑梁现浇长15米，宽2米，厚10公分，立柱400*400高3米*3根，梁300*400共长30米。</t>
  </si>
  <si>
    <t>保障68户265人50余亩稻田灌溉及排除2户8人住房安全隐患。</t>
  </si>
  <si>
    <t>市民政局</t>
  </si>
  <si>
    <t>吉首市马颈坳镇紫新村茶叶产业基地蓄水池建设</t>
  </si>
  <si>
    <r>
      <rPr>
        <sz val="10"/>
        <rFont val="仿宋_GB2312"/>
        <charset val="134"/>
      </rPr>
      <t>紫新村古老树茶叶产业基地新建蓄水池</t>
    </r>
    <r>
      <rPr>
        <sz val="10"/>
        <rFont val="Times New Roman"/>
        <charset val="134"/>
      </rPr>
      <t>1</t>
    </r>
    <r>
      <rPr>
        <sz val="10"/>
        <rFont val="仿宋_GB2312"/>
        <charset val="134"/>
      </rPr>
      <t>座，长</t>
    </r>
    <r>
      <rPr>
        <sz val="10"/>
        <rFont val="Times New Roman"/>
        <charset val="134"/>
      </rPr>
      <t>4</t>
    </r>
    <r>
      <rPr>
        <sz val="10"/>
        <rFont val="仿宋_GB2312"/>
        <charset val="134"/>
      </rPr>
      <t>米，宽</t>
    </r>
    <r>
      <rPr>
        <sz val="10"/>
        <rFont val="Times New Roman"/>
        <charset val="134"/>
      </rPr>
      <t>4</t>
    </r>
    <r>
      <rPr>
        <sz val="10"/>
        <rFont val="仿宋_GB2312"/>
        <charset val="134"/>
      </rPr>
      <t>米，高</t>
    </r>
    <r>
      <rPr>
        <sz val="10"/>
        <rFont val="Times New Roman"/>
        <charset val="134"/>
      </rPr>
      <t>2.5</t>
    </r>
    <r>
      <rPr>
        <sz val="10"/>
        <rFont val="仿宋_GB2312"/>
        <charset val="134"/>
      </rPr>
      <t>米；紫新村上寨铺设</t>
    </r>
    <r>
      <rPr>
        <sz val="10"/>
        <rFont val="Times New Roman"/>
        <charset val="134"/>
      </rPr>
      <t>PE50</t>
    </r>
    <r>
      <rPr>
        <sz val="10"/>
        <rFont val="仿宋_GB2312"/>
        <charset val="134"/>
      </rPr>
      <t>主水管</t>
    </r>
    <r>
      <rPr>
        <sz val="10"/>
        <rFont val="Times New Roman"/>
        <charset val="134"/>
      </rPr>
      <t>2000</t>
    </r>
    <r>
      <rPr>
        <sz val="10"/>
        <rFont val="仿宋_GB2312"/>
        <charset val="134"/>
      </rPr>
      <t>米，更换抽水供电电杆</t>
    </r>
    <r>
      <rPr>
        <sz val="10"/>
        <rFont val="Times New Roman"/>
        <charset val="134"/>
      </rPr>
      <t>1</t>
    </r>
    <r>
      <rPr>
        <sz val="10"/>
        <rFont val="仿宋_GB2312"/>
        <charset val="134"/>
      </rPr>
      <t>根。</t>
    </r>
  </si>
  <si>
    <t>以铸牢中华民族共同体意识为目标，赋予“三个意义,保障群众饮水安全</t>
  </si>
  <si>
    <t>关侯村</t>
  </si>
  <si>
    <t>乾州街道关候村高山蔬菜基地配套设施建设</t>
  </si>
  <si>
    <t>硬化齐心寨1.5公里产业路，新建蓄水池一座（长8米，宽6米，高3米），30引水管，长1100米，配备附属设施三相抽水泵一台，50抽水管1500米，加上220V供电线路500m。</t>
  </si>
  <si>
    <t>推动产业发展，增加农民经济收入</t>
  </si>
  <si>
    <t>订单收购</t>
  </si>
  <si>
    <t>乾州街道西门口村订单蔬菜基地农田水利维修项目</t>
  </si>
  <si>
    <t>拦河坝维修80米，水渠维修5000米</t>
  </si>
  <si>
    <t>完善订单蔬菜基地水利项目，促进村民增产增收、保障村民安全生产</t>
  </si>
  <si>
    <t>强虎村</t>
  </si>
  <si>
    <t>乾州街道强虎村云盘稻菜轮作基地水渠建设项目</t>
  </si>
  <si>
    <t>新建强虎村云盘片稻菜轮作基地水渠约2公里。</t>
  </si>
  <si>
    <t>解决200亩订单蔬菜基地水渠灌溉问题，促进农民增收</t>
  </si>
  <si>
    <t>乾州街道强虎村二组蔬菜基地河堤堡坎建设项目</t>
  </si>
  <si>
    <t>新修2组稻菜轮作农田河堤堡坎4千米，高2.5米，宽1.5米，解决农田水毁问题，保障村民增产增收</t>
  </si>
  <si>
    <t>解决300亩稻菜轮作农田水毁问题，保障村民增产增收</t>
  </si>
  <si>
    <t>三岔坪村</t>
  </si>
  <si>
    <t>乾州街道三岔坪村八至十二组稻菜轮作基地农田水渠灌溉项目</t>
  </si>
  <si>
    <t>三岔坪</t>
  </si>
  <si>
    <t>新建八至十二组稻菜轮作基地农田水渠灌溉渠3千米。</t>
  </si>
  <si>
    <t>解决400亩订单蔬菜基地水渠灌溉问题，促进农民增收</t>
  </si>
  <si>
    <t>产地初加工和精深加工</t>
  </si>
  <si>
    <t>乾州街道三岔坪村箱包服饰来料加工厂改建项目</t>
  </si>
  <si>
    <t>改建</t>
  </si>
  <si>
    <t>改建三岔坪小学，修路长800米，堡坎长500米，整平、硬化1800平方。</t>
  </si>
  <si>
    <t>修缮村级小学及配套设施，盘活资产，发展壮大村集体经济</t>
  </si>
  <si>
    <t>发展壮大集体经济</t>
  </si>
  <si>
    <t>乾州街道关候村订单蔬菜基地渠道维修项目</t>
  </si>
  <si>
    <t>修缮中寨组、岩洞组、凉水井组订单蔬菜基地沿线拦河坝3个、水渠约2公里，新建机耕道宽1.2米，厚0.1米，长3千米。</t>
  </si>
  <si>
    <t>乾州街道关候村半冲高山蔬菜基地机耕道建设</t>
  </si>
  <si>
    <t>建设半冲高山蔬菜基地机耕道2公里，水渠修建约3公里。</t>
  </si>
  <si>
    <t>解决100亩订单蔬菜基地机耕道，方便村民生产</t>
  </si>
  <si>
    <t>十八湾村</t>
  </si>
  <si>
    <t>乾州街道十八湾村人畜饮水及水沟整治</t>
  </si>
  <si>
    <t>新建蓄水池容量30吨，建设面冲至十八湾村内引水主管长度2800米。村内排水沟整治面积约长500米宽70CM</t>
  </si>
  <si>
    <t>改善人畜饮水</t>
  </si>
  <si>
    <t>乾州街道强虎村便民桥安装护栏、水渠维修</t>
  </si>
  <si>
    <t>便民桥安装护栏长120米，5千米水渠维修</t>
  </si>
  <si>
    <t>解决村民安全出行，提高村民的生产生活</t>
  </si>
  <si>
    <t>乾州街道三岔坪村八至十二组村组道路提质改造、泄洪沟维修及水渠新建项目</t>
  </si>
  <si>
    <t>八至十二组村组道路提质改造、泄洪沟维修800米，350米需盖板及新建水渠2000米。</t>
  </si>
  <si>
    <t>改善居民生活环境</t>
  </si>
  <si>
    <t>乾州街道三岔坪村洞山山塘维修</t>
  </si>
  <si>
    <t>三岔坪村洞山山塘维修</t>
  </si>
  <si>
    <t>解决居民农田灌溉问题</t>
  </si>
  <si>
    <t>乾州街道三岔坪村四组机耕道建设</t>
  </si>
  <si>
    <t>修建2000米机耕道及拦河坝2座</t>
  </si>
  <si>
    <t>小溪桥社区</t>
  </si>
  <si>
    <t>乾州街道小溪桥一组入户路改造</t>
  </si>
  <si>
    <t>楠木坪二巷至坡顶</t>
  </si>
  <si>
    <t>小溪桥</t>
  </si>
  <si>
    <t>路面：350米X500米、道路硬化500m
排水管挖沟：350米X500米、水管500m</t>
  </si>
  <si>
    <t>居民户生活
生产出行便捷</t>
  </si>
  <si>
    <t>小庄村</t>
  </si>
  <si>
    <t>乾州街道小庄村熊孔公路保坎</t>
  </si>
  <si>
    <t>公路保坎长35米高5米宽2米</t>
  </si>
  <si>
    <t>工程完成后可保障公路安全出行</t>
  </si>
  <si>
    <t>乾州街道关候村稻田蛙养殖</t>
  </si>
  <si>
    <t>在黄石洞上游半冲流转30亩稻田，发展稻田蛙养殖项目。</t>
  </si>
  <si>
    <t>增加村集体经济</t>
  </si>
  <si>
    <t>兔岩社区</t>
  </si>
  <si>
    <t>乾州街道兔岩社区一组排污管道建设</t>
  </si>
  <si>
    <t>一组雷公坡</t>
  </si>
  <si>
    <t>管道长：280米，宽：0.6米</t>
  </si>
  <si>
    <t>解决居民污水横流问题</t>
  </si>
  <si>
    <t>云峰社区</t>
  </si>
  <si>
    <t>乾州街道云峰进寨道路（天皇庙路）道路维修硬化项目</t>
  </si>
  <si>
    <t>维修重建</t>
  </si>
  <si>
    <t>云峰社区一组</t>
  </si>
  <si>
    <t>云峰社区进寨道路（天皇庙路）道路维修硬化项目：
1、长360米×宽4米
2、机械拆除破损路面：30米长×4宽</t>
  </si>
  <si>
    <t>方便300人日常出行</t>
  </si>
  <si>
    <t>兴隆社区</t>
  </si>
  <si>
    <t>乾州街道兴隆社区大田安置区污水管网改造及错车道建设</t>
  </si>
  <si>
    <t>新建及返修</t>
  </si>
  <si>
    <t>兴隆社区大田安置区</t>
  </si>
  <si>
    <t>1、污水管网全长90米
2、错车道共300平方</t>
  </si>
  <si>
    <t>50户</t>
  </si>
  <si>
    <t>200人</t>
  </si>
  <si>
    <t>解决居民污水处理、停车乱停问题</t>
  </si>
  <si>
    <t>大庭村</t>
  </si>
  <si>
    <t>乾州街道大庭村排污管道修建</t>
  </si>
  <si>
    <t>开挖改建排污管道长1000米，宽1米，深0.8米</t>
  </si>
  <si>
    <t>解决原排污管道堵塞，污水横流</t>
  </si>
  <si>
    <t>乾州街道大庭村园区道路及配套设施</t>
  </si>
  <si>
    <t>建设长度1500米</t>
  </si>
  <si>
    <t>改善社区基础设施</t>
  </si>
  <si>
    <t>吉庄社区</t>
  </si>
  <si>
    <t>吉首市乾州街道吉庄社区经开区易地搬迁安置点一期项目入户供水管网改造项目</t>
  </si>
  <si>
    <t>经开区安置点</t>
  </si>
  <si>
    <t>对一期1、5、7栋84套住房供水管网进行改造，更换入户供水水管3000米</t>
  </si>
  <si>
    <t>红山林场</t>
  </si>
  <si>
    <t>吉首市红山国有林场2025年欠发达国有林场巩固提升项目</t>
  </si>
  <si>
    <t>森林旅游环境改造300亩及树木科普铭牌制作；新建森林步道长1000米，宽1.2米，垫层厚5cm，碎青石板路、砍杂。</t>
  </si>
  <si>
    <t>方便附近村民生产生活和市民休闲旅游</t>
  </si>
  <si>
    <t>乾州街道湘西村花小院基地建设项目（州庆）</t>
  </si>
  <si>
    <t>云峰社区三组长坨自然寨</t>
  </si>
  <si>
    <r>
      <rPr>
        <sz val="10"/>
        <rFont val="仿宋_GB2312"/>
        <charset val="0"/>
      </rPr>
      <t>2025</t>
    </r>
    <r>
      <rPr>
        <sz val="10"/>
        <rFont val="仿宋_GB2312"/>
        <charset val="134"/>
      </rPr>
      <t>年</t>
    </r>
    <r>
      <rPr>
        <sz val="10"/>
        <rFont val="仿宋_GB2312"/>
        <charset val="0"/>
      </rPr>
      <t>3</t>
    </r>
    <r>
      <rPr>
        <sz val="10"/>
        <rFont val="仿宋_GB2312"/>
        <charset val="134"/>
      </rPr>
      <t>月</t>
    </r>
  </si>
  <si>
    <t>新建道路，长约50米、宽1.5米道路硬化及砖砌保坎，五亩土地改造，田埂搭建，及其他附属配套设施建设。</t>
  </si>
  <si>
    <t>以铸牢中华民族共同体意识为目标，赋予“三个意义,方便450人居民日常出行。带动居民增收</t>
  </si>
  <si>
    <t>乾州街道西门口村天然浴场</t>
  </si>
  <si>
    <t>新建天然浴场一座占地面积5000平方米，购置相关配套设施</t>
  </si>
  <si>
    <t>促进村民增产增收，推动乡村经济发展</t>
  </si>
  <si>
    <t>乾州街道十八湾村订单蔬菜机耕道</t>
  </si>
  <si>
    <t>天空一号往上的机耕道约为2公里宽约三米五</t>
  </si>
  <si>
    <t>乾州街道十八湾村生产道</t>
  </si>
  <si>
    <t>天空一号往上小路的生产道2公里约80公分</t>
  </si>
  <si>
    <t>方便村民运输</t>
  </si>
  <si>
    <t>乾州街道西门口村7至17组农田河堤堡坎</t>
  </si>
  <si>
    <t>新修7至17组农田河堤堡坎4千米，高2.5米，宽1.5米，解决农田水毁问题，保障村民增产增收</t>
  </si>
  <si>
    <t>解决农田水毁问题，保障村民增产增收</t>
  </si>
  <si>
    <t>乾州街道三岔坪村八至十一组机耕道建设</t>
  </si>
  <si>
    <t>修建3公里机耕道及便民桥</t>
  </si>
  <si>
    <t>改善居民生产环境</t>
  </si>
  <si>
    <t>乾州街道兔岩社区乾元小学安全通道</t>
  </si>
  <si>
    <t>四组水井湾</t>
  </si>
  <si>
    <t>道路长：400米，宽：2.8米</t>
  </si>
  <si>
    <t>解决学生安全出行问题</t>
  </si>
  <si>
    <t>乾州街道兔岩社区六组产业道路建设</t>
  </si>
  <si>
    <t>六组林木垴</t>
  </si>
  <si>
    <t>道路长：450米，宽：5米</t>
  </si>
  <si>
    <t>解决居民安全出行问题</t>
  </si>
  <si>
    <t>乾州街道关候村箱包服装加工厂</t>
  </si>
  <si>
    <t>利用原关侯村小学教学楼建设服装加工厂，购置制衣设备50台，带动关侯村妇女就近就业。后续计划依托关侯村非遗项目苗绣，与山谷居民等公司合作；依托吉首经开区箱包产业，承接箱包零件加工等。</t>
  </si>
  <si>
    <t>带动周边农户就业人员15户19人</t>
  </si>
  <si>
    <t>就业务工</t>
  </si>
  <si>
    <t>乾州街道关候村中药材产业路</t>
  </si>
  <si>
    <t>目前已依托产业大户，在齐心寨种植百合、黄柏等中药材60余亩，为减少种植成本，需建设机耕道1公里。</t>
  </si>
  <si>
    <t>乾州街道关候村道路维修及相关村交通附属设施建设</t>
  </si>
  <si>
    <t>关侯村
社塘坡村三岔坪村</t>
  </si>
  <si>
    <t>关侯村中寨组、岩洞组共有100余户，进组道路长约2公里，因年久失修，目前道路坑洼破损较为严重，需对道路进行维修加固，并建设错车道。关侯村招呼站1个、社塘坡村招呼站1个、三岔坪村招呼站1个。</t>
  </si>
  <si>
    <t>改善112户345人生产生活条件</t>
  </si>
  <si>
    <t>乾州街道强虎村人居环境综合整治</t>
  </si>
  <si>
    <t>便民桥安装护栏长120米；垃圾围新建2个：宽3米，长6米、高1.2米；老强虎坪场维修400平方米；便民桥面加宽黄土同：长12米，宽1米；劳动片：长5米，宽2米；便民道硬化维修整个大村合计：长350米，宽3米增加错车道20个，共150平方米</t>
  </si>
  <si>
    <t>解决村民622户村民的安全出行，提高村民的生产生活，改善强虎村民居住环境</t>
  </si>
  <si>
    <t>乾州街道强虎村村道提质改造项目</t>
  </si>
  <si>
    <t>长约1.5公里，对道路进行维修加宽。</t>
  </si>
  <si>
    <t>乾州街道西门口村蔬菜基地建设</t>
  </si>
  <si>
    <t>2025.
1</t>
  </si>
  <si>
    <t>2025
.12</t>
  </si>
  <si>
    <t>600亩连片小改大、沟渠及道路建设，及订单蔬  菜配套设施。</t>
  </si>
  <si>
    <t>增加村集体收入，带
动村集体经济发展</t>
  </si>
  <si>
    <t>乾州街道关候村大堂坡高山蔬菜基地产业路建设</t>
  </si>
  <si>
    <t>建设大堂坡高山蔬菜基地产业路4.5公里。</t>
  </si>
  <si>
    <t>解决500亩订单蔬菜基地产业路，方便村民生产</t>
  </si>
  <si>
    <t>乾州街道西门口村农产品仓储建设</t>
  </si>
  <si>
    <t>新建仓储一座1200平方</t>
  </si>
  <si>
    <t>完善物流仓储基地配套设施，促进村集体经济发展</t>
  </si>
  <si>
    <t>石家冲街道</t>
  </si>
  <si>
    <t>桐油坪社区</t>
  </si>
  <si>
    <t>吉首市石家冲街道桐油坪社区排洪渠改造工程</t>
  </si>
  <si>
    <t>改造排洪渠300m</t>
  </si>
  <si>
    <t>保障45户185人汛期房屋安全</t>
  </si>
  <si>
    <t>栗溪村</t>
  </si>
  <si>
    <t>国家级共同现代化试点示范区石家冲街道栗溪村金弹子研学基地附属设施项目</t>
  </si>
  <si>
    <t>2025.1月</t>
  </si>
  <si>
    <t>2025.8月</t>
  </si>
  <si>
    <t>基地三通一坪（通水、通电、通路，场地平整），保坎长50米，安装防护栏40米，修建公厕1座。</t>
  </si>
  <si>
    <t>壮大产业及发展休闲旅游，增加群众收入</t>
  </si>
  <si>
    <t>务工就业、增加村集体经济收入</t>
  </si>
  <si>
    <t>国家级共同现代化试点示范区石家冲街道栗溪村供水管网提质改造项目</t>
  </si>
  <si>
    <t>2025.3月</t>
  </si>
  <si>
    <t>对2处供水加压设备改造升级。</t>
  </si>
  <si>
    <t>完善基础设施，改善生产生活条件，解决群众安全饮水问题。</t>
  </si>
  <si>
    <t>国家级共同现代化试点示范区石家冲街道栗溪村高标准金弹子园区建设项目</t>
  </si>
  <si>
    <t>修建1000平方米高标准金弹子园区，集金弹子全产业发展、休闲旅游、科普宣传于一体、在金弹子产业基地修建排灌设施，铺设管网3000m,升级道路500米，新建园区路面600米。</t>
  </si>
  <si>
    <t>帮助产销对接，提供技术指导服务</t>
  </si>
  <si>
    <t>勤丰村</t>
  </si>
  <si>
    <t>石家冲街道勤丰村后山产业路机耕道灌溉水渠建设项目</t>
  </si>
  <si>
    <t>新建4.5米宽产业路1公里，新建2米宽机耕道3公里，新建灌溉蓄水池一座，灌溉水渠800米。</t>
  </si>
  <si>
    <t>方便全村206户与周边群众，完善基础设施，促进产业发展</t>
  </si>
  <si>
    <t>务工就业、直接受益</t>
  </si>
  <si>
    <t>石家冲街道勤丰村和美乡村建设项目（二期）</t>
  </si>
  <si>
    <t>对勤丰村三组蓄水山塘维修，新建灌溉管道1公里；一组步行道安全设施建设800米。</t>
  </si>
  <si>
    <t>增加村集体收入，带动村集体经济发展，促进乡村旅游。</t>
  </si>
  <si>
    <t>石家冲街道勤丰村订单蔬菜项目</t>
  </si>
  <si>
    <t>2025.12月</t>
  </si>
  <si>
    <t>新建2.5米宽生产道2000米、4.5米宽产业路1000米、水池2座、积水次5个、给水管1000米，场地平整等。</t>
  </si>
  <si>
    <t>增加村集体收入，带动村集体经济发展。</t>
  </si>
  <si>
    <t>石家冲街道勤丰村百果园、荷花池产业发展项目</t>
  </si>
  <si>
    <t>对原勤丰村200亩百果园进行除草、复垦复种，果树剪枝、施肥等，灌溉设施的翻新维修，果树补种、品种的更换，果园园区生产道路建设，长2公里，宽1.5米；对30亩荷花池及鱼塘进行除草整治、复垦种植。</t>
  </si>
  <si>
    <t>带动全村206户与周边群众，以及增加村集体收入</t>
  </si>
  <si>
    <t>石家冲街道勤丰村食用菌种植基地架棚建设项目（州庆）</t>
  </si>
  <si>
    <t>勤丰村食用菌种植基地新建钢架棚约1200平方米。</t>
  </si>
  <si>
    <t>以铸牢中华民族共同体意识为目标，赋予“三个意义,增加村集体收入，带动村集体经济发展。</t>
  </si>
  <si>
    <t>市场建设和农村物流</t>
  </si>
  <si>
    <t>曙光村</t>
  </si>
  <si>
    <t>石家冲街道曙光村金弹子、花卉苗木交易基地建设项目</t>
  </si>
  <si>
    <t>曙光村一二组</t>
  </si>
  <si>
    <t>新建一个金弹子、花卉苗木交易基地，三通一平、通水通电，占地面积85亩</t>
  </si>
  <si>
    <t>壮大村集体经济，增加就业机会，收入用于其他基础设施建设</t>
  </si>
  <si>
    <t xml:space="preserve"> 石家冲街道曙光村二号蔬菜基地建设项目 </t>
  </si>
  <si>
    <t>曙光村三组</t>
  </si>
  <si>
    <t>新建一个蔬菜基地，三通一平、生产路、机耕道建设，占地面积90亩</t>
  </si>
  <si>
    <t>石家冲街道曙光村百果采摘园建设项目</t>
  </si>
  <si>
    <t>新建30亩果园建设、园区土地平整、果苗种植。</t>
  </si>
  <si>
    <t>石家冲街道曙光村农产品展示展销中心建设项目</t>
  </si>
  <si>
    <t>新建农产品展示展销中心一处及附属配套设施建设。</t>
  </si>
  <si>
    <t>壮大村集体经济，增加就业机会</t>
  </si>
  <si>
    <t>石家冲街道曙光村二组人居环境提质改造项目</t>
  </si>
  <si>
    <t>曙光村一组、二组人居环境改造地，开挖、回填、平整改造1200平米、修建排水沟150米。</t>
  </si>
  <si>
    <t>改善农村人居环境，带动周边旅游业发展。</t>
  </si>
  <si>
    <t>石家冲街道曙光村生产道改造项目</t>
  </si>
  <si>
    <t>曙光村一二组冲里</t>
  </si>
  <si>
    <t>提质改造生产道一条，长1.5公里，宽1.2米</t>
  </si>
  <si>
    <t>石家冲街道相关村交通附属设施项目</t>
  </si>
  <si>
    <t>新建招呼站庄稼村3个、勤丰村1个、栗溪村1个</t>
  </si>
  <si>
    <t>整合基础设施优势，促进道旅融合</t>
  </si>
  <si>
    <t>寨阳村</t>
  </si>
  <si>
    <t>石家冲街道寨阳村矮板大棚蔬菜基地提质改造</t>
  </si>
  <si>
    <t>240亩土地平整、沟渠及道路建设，新建大棚200亩</t>
  </si>
  <si>
    <t>增加村集体收入，带动村集体经济发展</t>
  </si>
  <si>
    <t>石家冲街道寨阳村堂乐洞水、电配套设施建设项目</t>
  </si>
  <si>
    <t>2025.2月</t>
  </si>
  <si>
    <t>新建250KVA专变一座、低压总配电420米，自来水管道铺设1500米。</t>
  </si>
  <si>
    <t>整合基础设施优势，促进文旅融合，改善农旅产业基础条件</t>
  </si>
  <si>
    <t>就业务工，土地流转</t>
  </si>
  <si>
    <t>石家冲街道寨阳村堂乐洞旅游厕所建设项目</t>
  </si>
  <si>
    <t>新建简易公共厕所2座及配套化粪池、水电安装。</t>
  </si>
  <si>
    <t>市文旅广电局</t>
  </si>
  <si>
    <t>石家冲街道寨阳村峒河花岸游客接待中心建设项目</t>
  </si>
  <si>
    <t>新建一层120平方接待服务中心</t>
  </si>
  <si>
    <t>改善农旅产业基础条件，发展村集体经济。</t>
  </si>
  <si>
    <t>石家冲街道寨阳村堂乐洞人行道路及护栏建设</t>
  </si>
  <si>
    <t>安装防护栏165米，建设钢结构转梯15米，人行道路堡坎及硬化35米，清理山体杂木及泥土2500平方米</t>
  </si>
  <si>
    <t>以铸牢中华民族共同体意识为目标，赋予“三个意义,整合基础设施优势，促进道旅融合，改善农旅产业基础条件</t>
  </si>
  <si>
    <t>石家冲街道寨阳峒河花岸至交通驿站安全生产道路项目</t>
  </si>
  <si>
    <t>新建一条峒河花岸至交通驿站的连接栈道，设计宽度1.6米，长度620米。</t>
  </si>
  <si>
    <t>整合基础设施优势，促进道旅融合，改善农旅产业基础条件</t>
  </si>
  <si>
    <t>石家冲街道寨阳村峒河花岸提质改造建设项目</t>
  </si>
  <si>
    <t>平整1200平方土地，铺设5公分厚度砂石，2400平方场地提质改造，安装25个遮雨棚，建设3个围炉煮茶炉，新建4个洗菜池，建设污水处理池一处。</t>
  </si>
  <si>
    <t>庄稼村</t>
  </si>
  <si>
    <t>石家冲街道庄稼村一组过河跳岩建设项目</t>
  </si>
  <si>
    <t>庄稼村一组新建，长40米，宽1.2米，高2.5米过河跳岩。</t>
  </si>
  <si>
    <t>方便村民产业陪管，带动地方发展经济</t>
  </si>
  <si>
    <t>石家冲街道庄稼村仓储配套设施建设项目</t>
  </si>
  <si>
    <t>新建庄稼村仓储用电及变压器一台400个千伏安，自来水，自来水管长1000米，</t>
  </si>
  <si>
    <t>石家冲街道庄稼村人居环境整治项目</t>
  </si>
  <si>
    <t>庄稼村四组村寨整治、污水处理、人居环境改造提质。</t>
  </si>
  <si>
    <t>庄稼村人居环境整治，庄稼村第四组村寨整治完善游旅结合</t>
  </si>
  <si>
    <t>带动地方经济</t>
  </si>
  <si>
    <t>石家冲街道庄稼村5组人居环境提质改造建设项目</t>
  </si>
  <si>
    <t>改扩建硬化公共区域500平米。</t>
  </si>
  <si>
    <t>以铸牢中华民族共同体意识为目标，赋予“三个意义,完善村基础设施，方便群众生产生活</t>
  </si>
  <si>
    <t>双塘街道</t>
  </si>
  <si>
    <t>双塘街道大兴村港鼻嘴生产便桥建设</t>
  </si>
  <si>
    <t>双塘街道大兴村坪蛮</t>
  </si>
  <si>
    <t>建设坪蛮基地食用菌基地与皮尔坨大棚基地长32m，宽2.5m，高4.5m的生产便桥，其护堤18m，护栏64m</t>
  </si>
  <si>
    <t>改善生产条件，促进产业发展</t>
  </si>
  <si>
    <t>直接参与并受益</t>
  </si>
  <si>
    <t>汇祥村</t>
  </si>
  <si>
    <t>双塘街道汇祥村新建周转仓库</t>
  </si>
  <si>
    <t>双塘街道汇祥村江丰村</t>
  </si>
  <si>
    <t>双塘街道汇祥村新建周转仓库约1000平米</t>
  </si>
  <si>
    <t>充分利用闲置资源，转换成经济收益，增加村集体收入</t>
  </si>
  <si>
    <t>双塘街道汇祥村村级主干道路维修硬化</t>
  </si>
  <si>
    <r>
      <rPr>
        <sz val="10"/>
        <rFont val="仿宋_GB2312"/>
        <charset val="134"/>
      </rPr>
      <t>维修改造500m长进村公路，包括新建排水沟，开挖、清理，并对6处约200m</t>
    </r>
    <r>
      <rPr>
        <vertAlign val="superscript"/>
        <sz val="10"/>
        <rFont val="仿宋_GB2312"/>
        <charset val="134"/>
      </rPr>
      <t>2</t>
    </r>
    <r>
      <rPr>
        <sz val="10"/>
        <rFont val="仿宋_GB2312"/>
        <charset val="134"/>
      </rPr>
      <t>损坏路面进行硬化</t>
    </r>
  </si>
  <si>
    <t>改善127户460人的生产生活条件，改善农村人居环境</t>
  </si>
  <si>
    <t>联合社区</t>
  </si>
  <si>
    <t>双塘街道联合社区吴家寨-云雾山生产路修建</t>
  </si>
  <si>
    <t>双塘街道联合社区</t>
  </si>
  <si>
    <t>联合社区居民委员会</t>
  </si>
  <si>
    <t>长1500m，宽1米，厚0.1m(砂石、水泥、二次搬运，木板，人工费等）</t>
  </si>
  <si>
    <t>改善生产条件，推动产业发展</t>
  </si>
  <si>
    <t>双塘街道联合社区吴家寨-清塘生产路修建</t>
  </si>
  <si>
    <t>长1300m，宽1米，厚0.1m(砂石、水泥、二次搬运，木板，人工费等）</t>
  </si>
  <si>
    <t>联兴村</t>
  </si>
  <si>
    <t>双塘街道联兴村下琴盘道路堡坎</t>
  </si>
  <si>
    <t>双塘街道联兴村到富强村</t>
  </si>
  <si>
    <t>道路堡坎大概1000立方米</t>
  </si>
  <si>
    <t>双塘街道联兴村农产品加工烘干室</t>
  </si>
  <si>
    <t>双塘街道联兴村</t>
  </si>
  <si>
    <r>
      <rPr>
        <sz val="10"/>
        <rFont val="仿宋_GB2312"/>
        <charset val="134"/>
      </rPr>
      <t>新建产业烘干房50</t>
    </r>
    <r>
      <rPr>
        <sz val="10"/>
        <rFont val="宋体"/>
        <charset val="134"/>
      </rPr>
      <t>㎡</t>
    </r>
    <r>
      <rPr>
        <sz val="10"/>
        <rFont val="仿宋_GB2312"/>
        <charset val="134"/>
      </rPr>
      <t>，购置烘干设备一套。</t>
    </r>
  </si>
  <si>
    <t>双塘街道联兴村生姜产业路</t>
  </si>
  <si>
    <t>三组生姜产业路硬化1.5米宽，12公分厚，2500米长</t>
  </si>
  <si>
    <t>改善生产运输条件，促进产业发展</t>
  </si>
  <si>
    <t>明丰村</t>
  </si>
  <si>
    <t>双塘街道明丰村生产道建设</t>
  </si>
  <si>
    <t>双塘街道明丰村小寨</t>
  </si>
  <si>
    <t>修建生产道1600m，宽1.5m，厚0.12m</t>
  </si>
  <si>
    <t>双塘村</t>
  </si>
  <si>
    <t>双塘街道双塘村水渠维修</t>
  </si>
  <si>
    <t>双塘街道双塘村大沽垅水渠</t>
  </si>
  <si>
    <t>总长1300m,高0.5m,厚0.12m</t>
  </si>
  <si>
    <t>提高农业灌溉条件，调节农作物季节性缺水问题</t>
  </si>
  <si>
    <t>双塘街道双塘村高标准农田水渠维修、塘后垅防洪，灌溉水渠</t>
  </si>
  <si>
    <t>双塘街道双塘村</t>
  </si>
  <si>
    <t>高标开挖长300m,宽0.5m,深0.5m；塘后开挖灌溉水渠长200m,宽1m,深1m</t>
  </si>
  <si>
    <t>坨丰村</t>
  </si>
  <si>
    <t>双塘街道坨丰村大寨排污管网铺设</t>
  </si>
  <si>
    <t>双塘街道坨丰村大寨</t>
  </si>
  <si>
    <t>铺设排污管网400-500及配套设施</t>
  </si>
  <si>
    <t>改善坨丰村人居环境</t>
  </si>
  <si>
    <t>双塘街道坨丰村夯家溪生产道建设</t>
  </si>
  <si>
    <t>双塘街道坨丰村10组</t>
  </si>
  <si>
    <t>新建长1400米，宽1.2米，厚0.12米生产道</t>
  </si>
  <si>
    <t>提高农民生产效益</t>
  </si>
  <si>
    <t>吉首市易地搬迁双塘街道坨丰村坳庙安置点消防设施建设项目</t>
  </si>
  <si>
    <t>坳庙安置点</t>
  </si>
  <si>
    <t>坨丰村村民委员会</t>
  </si>
  <si>
    <t>1、新建100立方米消防水池、水泵房一处、安装DN100口径消防水管网600米；2、排污管修整5处；</t>
  </si>
  <si>
    <t>吉首市易地搬迁双塘街道坨丰村坳庙安置点生产便道硬化建设项目</t>
  </si>
  <si>
    <t>硬化安置点生产便道2处，长1600米，宽1.2米，厚15公分；</t>
  </si>
  <si>
    <t>阴上村</t>
  </si>
  <si>
    <t>双塘街道阴上村“马坡盘至硬樵湾”农资转运站基础设施建设项目</t>
  </si>
  <si>
    <t>双塘街道阴上村</t>
  </si>
  <si>
    <r>
      <rPr>
        <sz val="10"/>
        <rFont val="仿宋_GB2312"/>
        <charset val="134"/>
      </rPr>
      <t>堡坎390m</t>
    </r>
    <r>
      <rPr>
        <sz val="10"/>
        <rFont val="宋体"/>
        <charset val="134"/>
      </rPr>
      <t>³</t>
    </r>
    <r>
      <rPr>
        <sz val="10"/>
        <rFont val="仿宋_GB2312"/>
        <charset val="134"/>
      </rPr>
      <t>、场地土石方开挖900m</t>
    </r>
    <r>
      <rPr>
        <sz val="10"/>
        <rFont val="宋体"/>
        <charset val="134"/>
      </rPr>
      <t>³</t>
    </r>
  </si>
  <si>
    <t>提高基础设施建设，提高生产积极性</t>
  </si>
  <si>
    <t>双塘街道阴上村二八组、三六组连片生产路</t>
  </si>
  <si>
    <t>双塘街道阴上村二八组、三六组</t>
  </si>
  <si>
    <t>长约1000m，宽约1.2米，厚0.12m生产路建设</t>
  </si>
  <si>
    <t>双塘街道阴上村新建水井</t>
  </si>
  <si>
    <t>维修水井4-5口，更换水管1000m</t>
  </si>
  <si>
    <t>改善基础设施条件，保障群众饮水安全</t>
  </si>
  <si>
    <t>周家寨社区</t>
  </si>
  <si>
    <t>双塘街道周家寨社区村组道路工程</t>
  </si>
  <si>
    <t>双塘街道周家寨社区</t>
  </si>
  <si>
    <t>新建周家寨社区便民生产道路硬化1539米，厚10cm，宽1.5米，C25混凝土面层。</t>
  </si>
  <si>
    <t>改善公共基础设施条件</t>
  </si>
  <si>
    <t>双塘街道周家寨社区六、七组生产道、排水沟</t>
  </si>
  <si>
    <t>双塘街道周家寨社区六、七组</t>
  </si>
  <si>
    <t>市农业局</t>
  </si>
  <si>
    <t>修建产业路长约600m，宽1.2m，厚度0.1m，开挖排水沟长约600m，宽1.5m，深1.5m</t>
  </si>
  <si>
    <t>太平镇</t>
  </si>
  <si>
    <t>茶群村</t>
  </si>
  <si>
    <t>太平镇茶群村七八组新增水源工程</t>
  </si>
  <si>
    <r>
      <rPr>
        <sz val="10"/>
        <rFont val="仿宋_GB2312"/>
        <charset val="134"/>
      </rPr>
      <t>1、新建水井1口（井管、井线、井盖、标示牌、）、配电箱1套（400×500×200、304材质、室外防雨）；2、架设380v供电线路总长200m（架设混凝土电杆长度7～9m）；3、抽水泵采用深井潜水泵，型号100QJY4-239/45，扬程239m，流量4m</t>
    </r>
    <r>
      <rPr>
        <sz val="10"/>
        <rFont val="宋体"/>
        <charset val="134"/>
      </rPr>
      <t>³</t>
    </r>
    <r>
      <rPr>
        <sz val="10"/>
        <rFont val="仿宋_GB2312"/>
        <charset val="134"/>
      </rPr>
      <t>/H，使用380V三相电，额定功率5.5kW；4、水泵控制器，型号SM5-B1-11000D，功率2.2-11KW；5、新铺抽水主管：De40mmPE管长200m；6、管网维护：De40mmPE管长200m、De32mmPE管长200m、De25mmPE管长200m、De20mmPE管长200m；7、阀门井尺寸（400mm×400mm）2座。</t>
    </r>
  </si>
  <si>
    <t>保障56户230人饮水安全</t>
  </si>
  <si>
    <t>太平镇茶群村集体农副产品生产销售配套设施</t>
  </si>
  <si>
    <t>茶群村
四组</t>
  </si>
  <si>
    <t>村集体农副产品生产销售配套设施</t>
  </si>
  <si>
    <t>促进15户45人年均增加收入</t>
  </si>
  <si>
    <t>促进产业发展，增加村集体经济收入1万-5万</t>
  </si>
  <si>
    <t>太平镇茶群村油茶防旱山塘建设</t>
  </si>
  <si>
    <t>3个山塘，每个100立方米</t>
  </si>
  <si>
    <t>太平镇茶群村村集体新建蛋鸡养殖基地及配套设施</t>
  </si>
  <si>
    <t>新建蛋鸡养基地一栋2000平方、水电网铺设、三通一平、地面硬化、配套设施建设、购买全自动化设备一套等，养殖规50000羽</t>
  </si>
  <si>
    <t>促进357户1171人增加收入</t>
  </si>
  <si>
    <t>提供务工岗位、增加村民收入</t>
  </si>
  <si>
    <t>太平镇茶群村村集体储藏库</t>
  </si>
  <si>
    <t>新建储藏库一栋（160平方，及场地硬化、电网铺设）</t>
  </si>
  <si>
    <t>促进17户43人增加收入，方便村民农副产品储存</t>
  </si>
  <si>
    <t>太平镇茶群种养殖专业合作社生态养殖鸡场建设</t>
  </si>
  <si>
    <t>新建生态鸡舍一栋（160平方，直播台搭建25平方，道路及场地硬化:宽1.2米，长200米，厚0.1米。拦网配套设施600米，水电安装）</t>
  </si>
  <si>
    <t>促进11户41人增加收入</t>
  </si>
  <si>
    <t>太平镇茶群村三、六组饮水改造</t>
  </si>
  <si>
    <t>茶群村三组、六组</t>
  </si>
  <si>
    <t>新建水池两座（每座50立方）、打地下井一口、水泵一个及饮水网管铺设提质改造</t>
  </si>
  <si>
    <t>改善全组86户316人饮水</t>
  </si>
  <si>
    <t>干田村</t>
  </si>
  <si>
    <t>太平镇干田村干田水库旁公路堡坎建设</t>
  </si>
  <si>
    <t>干田水库附近公路堡坎建设长约20米</t>
  </si>
  <si>
    <t>促进全村人出行安全</t>
  </si>
  <si>
    <t>解决出行安全</t>
  </si>
  <si>
    <t>太平镇干田村一组、五组公路堡坎建设</t>
  </si>
  <si>
    <t>新建1组到5组公路堡坎长约60米</t>
  </si>
  <si>
    <t>促进70户285人出行安全</t>
  </si>
  <si>
    <t>夯古村</t>
  </si>
  <si>
    <t>太平镇夯古村新增水源工程</t>
  </si>
  <si>
    <t>新打井2口，泵房2建，新建蓄水池1座，铺设输配水管网3.5km，架设380V供电线路0.85km</t>
  </si>
  <si>
    <t>保障269户807人饮水安全</t>
  </si>
  <si>
    <t>太平镇夯古村特色水果冬桃储存库基础设施建设（二组凤心地）</t>
  </si>
  <si>
    <t>冬桃储存库建设堡坎一处，长约30米、宽约1.4米、高约5米。挖机地面平整约100平米等。</t>
  </si>
  <si>
    <t>以铸牢中华民族共同体意识为目标，赋予“三个意义,巩固脱贫（监测）户就业增收</t>
  </si>
  <si>
    <t>带动脱贫（监测）人口就业</t>
  </si>
  <si>
    <t>太平镇夯古村一五组溪坝维修</t>
  </si>
  <si>
    <t>溪坝维修建设8个</t>
  </si>
  <si>
    <t>促进52户151人农田灌溉</t>
  </si>
  <si>
    <t>促进农田灌溉保障</t>
  </si>
  <si>
    <t>太平镇夯古村特色水果冬桃储存库（二组凤心地）</t>
  </si>
  <si>
    <t>特色水果冬桃、脆蜜金桔、油蟠等千亩。农具及生活储存库400平方（地面平整300平方）。</t>
  </si>
  <si>
    <t>带动脱贫（监测）人口就业增收</t>
  </si>
  <si>
    <t>太平镇夯古村黄东寨后门坡特色水果产业基础建设</t>
  </si>
  <si>
    <t>特色水果园直接食用软枣猕猴桃50亩。水泥柱7cm*7cm*2.6m铝包钢丝主线3.0围线4.8副线2.0地拉线3.8顶头铁丝12号</t>
  </si>
  <si>
    <t>增加村集体经济收入，促进43户172人增收。</t>
  </si>
  <si>
    <t>利益分成，促进产业发展，增加收入</t>
  </si>
  <si>
    <t>太平镇夯古村产业配套设施</t>
  </si>
  <si>
    <t>夯古村
5组</t>
  </si>
  <si>
    <t>硬化路面长500米，
宽4.5米产业路硬化，打井一口。</t>
  </si>
  <si>
    <t>方便78户283人生产生活</t>
  </si>
  <si>
    <t>太平镇夯古村黄东寨后门坡茶园基地及水果基地抗旱蓄水池</t>
  </si>
  <si>
    <t>茶叶园与水果园蓄水池3M*2.2M共20座</t>
  </si>
  <si>
    <t>带动脱贫（监测）人口收入</t>
  </si>
  <si>
    <t>金星村</t>
  </si>
  <si>
    <t>太平镇金星村通组路硬化和错车道建设</t>
  </si>
  <si>
    <t>金星村四组</t>
  </si>
  <si>
    <t>4组通组路硬化长800米，及错车道。</t>
  </si>
  <si>
    <t>改善25户110人生产生活条件</t>
  </si>
  <si>
    <t>太平镇金星村饮水工程建设</t>
  </si>
  <si>
    <t>打井一口，磅房新建，水泵一台，镀锌水管2500米，建储水池一个。</t>
  </si>
  <si>
    <t>促进村经济合作社加工厂房安全用水</t>
  </si>
  <si>
    <t>促进人蓄安全饮水</t>
  </si>
  <si>
    <t>太平镇金星村三组产业路建设</t>
  </si>
  <si>
    <t>新开挖长750米，宽5.5米产业路</t>
  </si>
  <si>
    <t>完善村基础设施，方便群众生产生活</t>
  </si>
  <si>
    <t>太平镇金星村二组至兴隆村网格路硬化建设项目</t>
  </si>
  <si>
    <t>长450米，宽3.5米，厚20厘米。</t>
  </si>
  <si>
    <t>促进全村生产生活出行安全</t>
  </si>
  <si>
    <t>促进生产生活方便出纡行安全</t>
  </si>
  <si>
    <t>排吼村</t>
  </si>
  <si>
    <t>太平镇排吼村四组饮水工程</t>
  </si>
  <si>
    <t>新建磅房1处，水泵一台及镀锌水管2000米</t>
  </si>
  <si>
    <t>促进35户130人安全饮水</t>
  </si>
  <si>
    <t>促进人畜安全饮水</t>
  </si>
  <si>
    <t>太平镇排吼村九组拦水坝、山塘维修建设</t>
  </si>
  <si>
    <t>九组两个坝、一个山塘整体修缮加固</t>
  </si>
  <si>
    <t>用于100户340人防火灌溉</t>
  </si>
  <si>
    <t>用于防火灌溉</t>
  </si>
  <si>
    <t>排杉村</t>
  </si>
  <si>
    <t>太平镇排杉村三四组管网改造工程</t>
  </si>
  <si>
    <t>新打井1口，购置安装深井泵1台，架设供电线路0.35km，铺设输配水管网1.7km</t>
  </si>
  <si>
    <t>保障56户174人饮水安全</t>
  </si>
  <si>
    <t>太平镇排杉村一二组坡秋和沙坝产业路</t>
  </si>
  <si>
    <t>道路全长800米，宽0.8-1.2米，厚0.1米</t>
  </si>
  <si>
    <t>改善132户395人生产生活条件</t>
  </si>
  <si>
    <t>方便生产生活条件</t>
  </si>
  <si>
    <t>太平镇排杉村拦河坝建设项目</t>
  </si>
  <si>
    <t>新修下头河河边拦河坝2座，全长35米</t>
  </si>
  <si>
    <t>改善生产，生活安全</t>
  </si>
  <si>
    <t>太平镇排杉村三四组通组路挡土墙建设</t>
  </si>
  <si>
    <t>三四组通组路修建约1200方挡土墙。</t>
  </si>
  <si>
    <t>改善100户245人生产生活条件</t>
  </si>
  <si>
    <t>青干村</t>
  </si>
  <si>
    <t>太平镇青干村五组人饮工程建设</t>
  </si>
  <si>
    <t>打深井一口</t>
  </si>
  <si>
    <t>改善35户150人生活生产条件</t>
  </si>
  <si>
    <t>太平镇青干村茶园防旱山塘建设</t>
  </si>
  <si>
    <t>4个山塘，每个120立方米</t>
  </si>
  <si>
    <t>改善246户1160人生活生产条件</t>
  </si>
  <si>
    <t>深坳村</t>
  </si>
  <si>
    <t>太平镇深坳村新增水源、新建河坝工程</t>
  </si>
  <si>
    <t>新打井1口，新建水池1座，新建泵房1建，铺设输配水管网3km，架设380V供电线路1.2km，新建河坝2座</t>
  </si>
  <si>
    <t>保障231户924人饮水安全，恢复改造灌溉面积200亩</t>
  </si>
  <si>
    <t>太平镇深坳村饮水工程建设</t>
  </si>
  <si>
    <t>新建50立方水池一座，镀锌水管800米,50#PE管1500米</t>
  </si>
  <si>
    <t>促进170户620人人蓄饮水</t>
  </si>
  <si>
    <t>太平镇深坳村生产便道及堡坎建设</t>
  </si>
  <si>
    <t>修建1.2米宽，长约1500米生产便道及堡坎建设</t>
  </si>
  <si>
    <t>太平镇深坳村蔬菜水果加工小作坊建设</t>
  </si>
  <si>
    <t>2025.2</t>
  </si>
  <si>
    <t>新建加工木制小作坊约300平方米</t>
  </si>
  <si>
    <t>促进45户253人增加收入</t>
  </si>
  <si>
    <t>太平镇深坳村竹签加工厂房建设</t>
  </si>
  <si>
    <t>新建木制加工厂房约300平方米</t>
  </si>
  <si>
    <t>促进45户254人增加收入</t>
  </si>
  <si>
    <t>太平镇深坳村3、4、7、8组产业道路建设</t>
  </si>
  <si>
    <t>新建1米至1.2米产业道路4000米</t>
  </si>
  <si>
    <t>改善168户650人生产条件</t>
  </si>
  <si>
    <t>方便生产</t>
  </si>
  <si>
    <t>太平镇司马村3.4.5.7组道路扩宽硬化及相关村交通附属设施建设</t>
  </si>
  <si>
    <t>司马村
太平村
青干村
金星村</t>
  </si>
  <si>
    <t>道路平整扩宽1.9公里，硬化约1公里；太平村白腊坪停车场长约16米，高约5米堡坎建设；青干村招呼站建设2个、金星村招呼站建设1个。</t>
  </si>
  <si>
    <t>司马村</t>
  </si>
  <si>
    <t>太平镇司马村坪里河人居环境改造建设</t>
  </si>
  <si>
    <t>人居环境改造排污管道长800米、道路修复600米</t>
  </si>
  <si>
    <t>太平镇司马村六九组便民码头建设</t>
  </si>
  <si>
    <t>便民码头长约50米、宽约6米、高约3.5米</t>
  </si>
  <si>
    <t>太平村</t>
  </si>
  <si>
    <t>太平镇太平村三组防洪堤建设</t>
  </si>
  <si>
    <t>长70米宽2米高6.5米</t>
  </si>
  <si>
    <t>太平镇太平村向家寨产业路硬化</t>
  </si>
  <si>
    <t>太平村
3组</t>
  </si>
  <si>
    <t>硬化路面长700米，
宽3.5米产业路硬化</t>
  </si>
  <si>
    <t>方便63户5285人生产生活</t>
  </si>
  <si>
    <t>太平镇太平村九组产业道路建设</t>
  </si>
  <si>
    <t>太平村九组</t>
  </si>
  <si>
    <t>长3公里，宽4米</t>
  </si>
  <si>
    <t>改善生产生29户139人生条件促进增收</t>
  </si>
  <si>
    <t>太平村
茶群村</t>
  </si>
  <si>
    <t>太平镇茶群村产业基地硬化和太平村产业路维修改造项目</t>
  </si>
  <si>
    <r>
      <rPr>
        <sz val="10"/>
        <rFont val="仿宋_GB2312"/>
        <charset val="134"/>
      </rPr>
      <t>茶群村</t>
    </r>
    <r>
      <rPr>
        <sz val="10"/>
        <rFont val="Times New Roman"/>
        <charset val="134"/>
      </rPr>
      <t>6</t>
    </r>
    <r>
      <rPr>
        <sz val="10"/>
        <rFont val="仿宋_GB2312"/>
        <charset val="134"/>
      </rPr>
      <t>组产业基地硬化约</t>
    </r>
    <r>
      <rPr>
        <sz val="10"/>
        <rFont val="Times New Roman"/>
        <charset val="134"/>
      </rPr>
      <t>300</t>
    </r>
    <r>
      <rPr>
        <sz val="10"/>
        <rFont val="仿宋_GB2312"/>
        <charset val="134"/>
      </rPr>
      <t>平方，太平村产业路维修改造约</t>
    </r>
    <r>
      <rPr>
        <sz val="10"/>
        <rFont val="Times New Roman"/>
        <charset val="134"/>
      </rPr>
      <t>500</t>
    </r>
    <r>
      <rPr>
        <sz val="10"/>
        <rFont val="仿宋_GB2312"/>
        <charset val="134"/>
      </rPr>
      <t>米</t>
    </r>
  </si>
  <si>
    <t>以铸牢中华民族共同体意识为目标，赋予“三个意义,改善群众生产生活条件</t>
  </si>
  <si>
    <t>太平镇跨区域</t>
  </si>
  <si>
    <t>太平镇太平村三组至望江坳村樟木溪村道整修项目</t>
  </si>
  <si>
    <t>太平镇
峒河街道</t>
  </si>
  <si>
    <t>太平村三组桥头至深坳村大枞树和深坳村大枞树至望江坳村樟木溪11公里道路整修及堡坎修建等</t>
  </si>
  <si>
    <t>改善交通出行，方便生产生活</t>
  </si>
  <si>
    <t>英勇村</t>
  </si>
  <si>
    <t>太平镇英勇村人畜饮水基础设施建设</t>
  </si>
  <si>
    <t>打井一口，磅房新建，水泵一台，镀锌水管2500米</t>
  </si>
  <si>
    <t>促进95户295人人畜饮水</t>
  </si>
  <si>
    <t>镇溪街道</t>
  </si>
  <si>
    <t>科技园社区</t>
  </si>
  <si>
    <t>镇溪街道科技园社区寨龙通村道路提质改造工程（路基扩宽）</t>
  </si>
  <si>
    <t>科技园社区寨龙组</t>
  </si>
  <si>
    <t>科技园社区寨龙组进村道路修建堡坎，长度约为350米，平均高度约4米。</t>
  </si>
  <si>
    <t>为村民出行提供安全保障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</si>
</sst>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0.00_ "/>
    <numFmt numFmtId="179" formatCode="yyyy&quot;年&quot;m&quot;月&quot;;@"/>
    <numFmt numFmtId="180" formatCode="yyyy/mm"/>
    <numFmt numFmtId="181" formatCode="yyyy\-mm"/>
    <numFmt numFmtId="182" formatCode="0.0_ "/>
  </numFmts>
  <fonts count="35">
    <font>
      <sz val="11"/>
      <color theme="1"/>
      <name val="宋体"/>
      <charset val="134"/>
      <scheme val="minor"/>
    </font>
    <font>
      <sz val="11"/>
      <color rgb="FFFF0000"/>
      <name val="宋体"/>
      <charset val="134"/>
      <scheme val="minor"/>
    </font>
    <font>
      <sz val="10"/>
      <color rgb="FFFF0000"/>
      <name val="仿宋_GB2312"/>
      <charset val="134"/>
    </font>
    <font>
      <sz val="11"/>
      <name val="宋体"/>
      <charset val="134"/>
      <scheme val="minor"/>
    </font>
    <font>
      <sz val="12"/>
      <name val="宋体"/>
      <charset val="134"/>
      <scheme val="minor"/>
    </font>
    <font>
      <sz val="20"/>
      <name val="方正小标宋简体"/>
      <charset val="134"/>
    </font>
    <font>
      <sz val="10"/>
      <name val="仿宋_GB2312"/>
      <charset val="134"/>
    </font>
    <font>
      <sz val="10"/>
      <name val="仿宋_GB2312"/>
      <charset val="0"/>
    </font>
    <font>
      <sz val="10"/>
      <name val="仿宋"/>
      <charset val="134"/>
    </font>
    <font>
      <sz val="10"/>
      <name val="仿宋_GB2312"/>
      <charset val="204"/>
    </font>
    <font>
      <b/>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0"/>
      <name val="Times New Roman"/>
      <charset val="134"/>
    </font>
    <font>
      <vertAlign val="superscript"/>
      <sz val="10"/>
      <name val="仿宋_GB2312"/>
      <charset val="134"/>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indexed="8"/>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5" borderId="19" applyNumberFormat="0" applyAlignment="0" applyProtection="0">
      <alignment vertical="center"/>
    </xf>
    <xf numFmtId="0" fontId="21" fillId="6" borderId="20" applyNumberFormat="0" applyAlignment="0" applyProtection="0">
      <alignment vertical="center"/>
    </xf>
    <xf numFmtId="0" fontId="22" fillId="6" borderId="19" applyNumberFormat="0" applyAlignment="0" applyProtection="0">
      <alignment vertical="center"/>
    </xf>
    <xf numFmtId="0" fontId="23" fillId="7"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31" fillId="0" borderId="0">
      <protection locked="0"/>
    </xf>
    <xf numFmtId="0" fontId="32" fillId="0" borderId="0"/>
  </cellStyleXfs>
  <cellXfs count="100">
    <xf numFmtId="0" fontId="0" fillId="0" borderId="0" xfId="0">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Fill="1">
      <alignment vertical="center"/>
    </xf>
    <xf numFmtId="0" fontId="0" fillId="3" borderId="0" xfId="0"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7" fillId="0" borderId="1" xfId="0" applyNumberFormat="1" applyFont="1" applyFill="1" applyBorder="1" applyAlignment="1">
      <alignment horizontal="center" vertical="center"/>
    </xf>
    <xf numFmtId="0" fontId="6" fillId="0" borderId="4" xfId="0" applyNumberFormat="1" applyFont="1" applyFill="1" applyBorder="1" applyAlignment="1" applyProtection="1">
      <alignment horizontal="center" vertical="center" wrapText="1"/>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50" applyFont="1" applyFill="1" applyBorder="1" applyAlignment="1" applyProtection="1">
      <alignment horizontal="center" vertical="center" wrapText="1"/>
    </xf>
    <xf numFmtId="0" fontId="8" fillId="0" borderId="9" xfId="0" applyFont="1" applyFill="1" applyBorder="1" applyAlignment="1">
      <alignment horizontal="justify" vertical="center"/>
    </xf>
    <xf numFmtId="0" fontId="6" fillId="0" borderId="1" xfId="0" applyFont="1" applyFill="1" applyBorder="1" applyAlignment="1">
      <alignment horizontal="left" vertical="center" wrapText="1"/>
    </xf>
    <xf numFmtId="0" fontId="6" fillId="0" borderId="4" xfId="0" applyFont="1" applyFill="1" applyBorder="1" applyAlignment="1">
      <alignment horizontal="justify" vertical="center"/>
    </xf>
    <xf numFmtId="0" fontId="6" fillId="0" borderId="1" xfId="0" applyNumberFormat="1" applyFont="1" applyFill="1" applyBorder="1" applyAlignment="1">
      <alignment horizontal="justify" vertical="center"/>
    </xf>
    <xf numFmtId="49" fontId="6" fillId="0" borderId="4"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4" xfId="0" applyNumberFormat="1"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8" fontId="6" fillId="0" borderId="8"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6" fillId="0" borderId="1" xfId="5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lignment horizontal="justify" vertical="center"/>
    </xf>
    <xf numFmtId="0" fontId="6" fillId="0" borderId="1" xfId="0" applyFont="1" applyFill="1" applyBorder="1" applyAlignment="1">
      <alignment horizontal="justify" vertical="center"/>
    </xf>
    <xf numFmtId="0" fontId="6" fillId="0" borderId="4"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4" xfId="49"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8" xfId="49" applyFont="1" applyFill="1" applyBorder="1" applyAlignment="1" applyProtection="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xf>
    <xf numFmtId="180" fontId="6"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xf>
    <xf numFmtId="182" fontId="6" fillId="0" borderId="8"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0" fontId="9" fillId="0" borderId="8" xfId="0" applyNumberFormat="1" applyFont="1" applyFill="1" applyBorder="1" applyAlignment="1">
      <alignment horizontal="left" vertical="top" wrapText="1"/>
    </xf>
    <xf numFmtId="182"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 xfId="0" applyFont="1" applyFill="1" applyBorder="1">
      <alignment vertical="center"/>
    </xf>
    <xf numFmtId="0" fontId="6" fillId="0" borderId="2"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1" xfId="0" applyNumberFormat="1" applyFont="1" applyFill="1" applyBorder="1">
      <alignment vertical="center"/>
    </xf>
    <xf numFmtId="0" fontId="6" fillId="0" borderId="1" xfId="0" applyNumberFormat="1" applyFont="1" applyFill="1" applyBorder="1" applyAlignment="1">
      <alignment vertical="center"/>
    </xf>
    <xf numFmtId="0" fontId="6" fillId="0" borderId="1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6" fillId="0" borderId="8"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4" xfId="50"/>
    <cellStyle name="常规 2" xfId="5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70"/>
  <sheetViews>
    <sheetView tabSelected="1" zoomScale="85" zoomScaleNormal="85" workbookViewId="0">
      <pane ySplit="6" topLeftCell="A61" activePane="bottomLeft" state="frozen"/>
      <selection/>
      <selection pane="bottomLeft" activeCell="M62" sqref="M62"/>
    </sheetView>
  </sheetViews>
  <sheetFormatPr defaultColWidth="9" defaultRowHeight="13.5"/>
  <cols>
    <col min="1" max="1" width="4.775" style="5" customWidth="1"/>
    <col min="2" max="2" width="7.5" style="7" customWidth="1"/>
    <col min="3" max="3" width="6.875" style="7" customWidth="1"/>
    <col min="4" max="4" width="9.875" style="7" customWidth="1"/>
    <col min="5" max="5" width="7.5" style="8" customWidth="1"/>
    <col min="6" max="6" width="7.49166666666667" style="7" customWidth="1"/>
    <col min="7" max="7" width="16.0166666666667" style="7" customWidth="1"/>
    <col min="8" max="8" width="5.73333333333333" style="7" customWidth="1"/>
    <col min="9" max="9" width="8.66666666666667" style="7" customWidth="1"/>
    <col min="10" max="10" width="10.1416666666667" style="9" customWidth="1"/>
    <col min="11" max="11" width="10.875" style="9" customWidth="1"/>
    <col min="12" max="12" width="8.66666666666667" style="7" customWidth="1"/>
    <col min="13" max="13" width="27.7916666666667" style="7" customWidth="1"/>
    <col min="14" max="14" width="7.79166666666667" style="7" customWidth="1"/>
    <col min="15" max="15" width="7.2" style="7" customWidth="1"/>
    <col min="16" max="16" width="6.025" style="7" customWidth="1"/>
    <col min="17" max="17" width="5.28333333333333" style="7" customWidth="1"/>
    <col min="18" max="18" width="5.875" style="7" customWidth="1"/>
    <col min="19" max="19" width="6.025" style="7" customWidth="1"/>
    <col min="20" max="20" width="5.73333333333333" style="7" customWidth="1"/>
    <col min="21" max="21" width="6.78333333333333" style="7" customWidth="1"/>
    <col min="22" max="22" width="7.34166666666667" style="7" customWidth="1"/>
    <col min="23" max="23" width="15.4333333333333" style="7" customWidth="1"/>
    <col min="24" max="24" width="11.175" style="7" customWidth="1"/>
    <col min="25" max="25" width="7.79166666666667" style="7" customWidth="1"/>
    <col min="26" max="26" width="8.81666666666667" style="8" customWidth="1"/>
  </cols>
  <sheetData>
    <row r="1" ht="34" customHeight="1" spans="1:2">
      <c r="A1" s="10" t="s">
        <v>0</v>
      </c>
      <c r="B1" s="10"/>
    </row>
    <row r="2" ht="37" customHeight="1" spans="1:26">
      <c r="A2" s="11" t="s">
        <v>1</v>
      </c>
      <c r="B2" s="11"/>
      <c r="C2" s="11"/>
      <c r="D2" s="11"/>
      <c r="E2" s="11"/>
      <c r="F2" s="11"/>
      <c r="G2" s="11"/>
      <c r="H2" s="11"/>
      <c r="I2" s="11"/>
      <c r="J2" s="29"/>
      <c r="K2" s="29"/>
      <c r="L2" s="11"/>
      <c r="M2" s="11"/>
      <c r="N2" s="29"/>
      <c r="O2" s="29"/>
      <c r="P2" s="29"/>
      <c r="Q2" s="11"/>
      <c r="R2" s="11"/>
      <c r="S2" s="11"/>
      <c r="T2" s="11"/>
      <c r="U2" s="11"/>
      <c r="V2" s="11"/>
      <c r="W2" s="11"/>
      <c r="X2" s="11"/>
      <c r="Y2" s="11"/>
      <c r="Z2" s="11"/>
    </row>
    <row r="3" ht="21" customHeight="1" spans="1:26">
      <c r="A3" s="12" t="s">
        <v>2</v>
      </c>
      <c r="B3" s="13"/>
      <c r="C3" s="13"/>
      <c r="D3" s="13"/>
      <c r="E3" s="13"/>
      <c r="F3" s="13"/>
      <c r="G3" s="13"/>
      <c r="H3" s="13"/>
      <c r="I3" s="13"/>
      <c r="J3" s="30"/>
      <c r="K3" s="30"/>
      <c r="L3" s="13"/>
      <c r="M3" s="13"/>
      <c r="N3" s="30"/>
      <c r="O3" s="30"/>
      <c r="P3" s="30"/>
      <c r="Q3" s="13"/>
      <c r="R3" s="13"/>
      <c r="S3" s="13"/>
      <c r="T3" s="13"/>
      <c r="U3" s="13"/>
      <c r="V3" s="13" t="s">
        <v>3</v>
      </c>
      <c r="W3" s="13"/>
      <c r="X3" s="13"/>
      <c r="Y3" s="13"/>
      <c r="Z3" s="13"/>
    </row>
    <row r="4" ht="25" customHeight="1" spans="1:26">
      <c r="A4" s="14" t="s">
        <v>4</v>
      </c>
      <c r="B4" s="15" t="s">
        <v>5</v>
      </c>
      <c r="C4" s="16"/>
      <c r="D4" s="17"/>
      <c r="E4" s="18" t="s">
        <v>6</v>
      </c>
      <c r="F4" s="18" t="s">
        <v>7</v>
      </c>
      <c r="G4" s="14" t="s">
        <v>8</v>
      </c>
      <c r="H4" s="14" t="s">
        <v>9</v>
      </c>
      <c r="I4" s="18" t="s">
        <v>10</v>
      </c>
      <c r="J4" s="21" t="s">
        <v>11</v>
      </c>
      <c r="K4" s="21"/>
      <c r="L4" s="21" t="s">
        <v>12</v>
      </c>
      <c r="M4" s="14" t="s">
        <v>13</v>
      </c>
      <c r="N4" s="21" t="s">
        <v>14</v>
      </c>
      <c r="O4" s="21"/>
      <c r="P4" s="21"/>
      <c r="Q4" s="14" t="s">
        <v>15</v>
      </c>
      <c r="R4" s="14"/>
      <c r="S4" s="14"/>
      <c r="T4" s="14"/>
      <c r="U4" s="14"/>
      <c r="V4" s="14"/>
      <c r="W4" s="14" t="s">
        <v>16</v>
      </c>
      <c r="X4" s="14" t="s">
        <v>17</v>
      </c>
      <c r="Y4" s="14" t="s">
        <v>18</v>
      </c>
      <c r="Z4" s="14" t="s">
        <v>19</v>
      </c>
    </row>
    <row r="5" ht="17" customHeight="1" spans="1:26">
      <c r="A5" s="14"/>
      <c r="B5" s="18" t="s">
        <v>20</v>
      </c>
      <c r="C5" s="18" t="s">
        <v>21</v>
      </c>
      <c r="D5" s="18" t="s">
        <v>22</v>
      </c>
      <c r="E5" s="19"/>
      <c r="F5" s="19"/>
      <c r="G5" s="14"/>
      <c r="H5" s="14"/>
      <c r="I5" s="19"/>
      <c r="J5" s="21" t="s">
        <v>23</v>
      </c>
      <c r="K5" s="21" t="s">
        <v>24</v>
      </c>
      <c r="L5" s="21"/>
      <c r="M5" s="14"/>
      <c r="N5" s="21" t="s">
        <v>25</v>
      </c>
      <c r="O5" s="21" t="s">
        <v>26</v>
      </c>
      <c r="P5" s="21"/>
      <c r="Q5" s="14" t="s">
        <v>27</v>
      </c>
      <c r="R5" s="14" t="s">
        <v>28</v>
      </c>
      <c r="S5" s="14" t="s">
        <v>29</v>
      </c>
      <c r="T5" s="14" t="s">
        <v>26</v>
      </c>
      <c r="U5" s="14"/>
      <c r="V5" s="14"/>
      <c r="W5" s="14"/>
      <c r="X5" s="14"/>
      <c r="Y5" s="14"/>
      <c r="Z5" s="14"/>
    </row>
    <row r="6" ht="71" customHeight="1" spans="1:26">
      <c r="A6" s="14"/>
      <c r="B6" s="20"/>
      <c r="C6" s="20"/>
      <c r="D6" s="20"/>
      <c r="E6" s="20"/>
      <c r="F6" s="20"/>
      <c r="G6" s="14"/>
      <c r="H6" s="14"/>
      <c r="I6" s="20"/>
      <c r="J6" s="21"/>
      <c r="K6" s="21"/>
      <c r="L6" s="21"/>
      <c r="M6" s="14"/>
      <c r="N6" s="21"/>
      <c r="O6" s="21" t="s">
        <v>30</v>
      </c>
      <c r="P6" s="21" t="s">
        <v>31</v>
      </c>
      <c r="Q6" s="14"/>
      <c r="R6" s="14"/>
      <c r="S6" s="14"/>
      <c r="T6" s="14" t="s">
        <v>32</v>
      </c>
      <c r="U6" s="14" t="s">
        <v>33</v>
      </c>
      <c r="V6" s="14" t="s">
        <v>34</v>
      </c>
      <c r="W6" s="14"/>
      <c r="X6" s="14"/>
      <c r="Y6" s="14"/>
      <c r="Z6" s="14"/>
    </row>
    <row r="7" customFormat="1" ht="61" customHeight="1" spans="1:26">
      <c r="A7" s="14">
        <f>ROW()-6</f>
        <v>1</v>
      </c>
      <c r="B7" s="14" t="s">
        <v>35</v>
      </c>
      <c r="C7" s="14" t="s">
        <v>36</v>
      </c>
      <c r="D7" s="14" t="s">
        <v>37</v>
      </c>
      <c r="E7" s="14" t="s">
        <v>38</v>
      </c>
      <c r="F7" s="14" t="s">
        <v>39</v>
      </c>
      <c r="G7" s="14" t="s">
        <v>40</v>
      </c>
      <c r="H7" s="14" t="s">
        <v>41</v>
      </c>
      <c r="I7" s="14" t="s">
        <v>39</v>
      </c>
      <c r="J7" s="21">
        <v>2025.1</v>
      </c>
      <c r="K7" s="28">
        <v>2025.12</v>
      </c>
      <c r="L7" s="14" t="s">
        <v>39</v>
      </c>
      <c r="M7" s="14" t="s">
        <v>42</v>
      </c>
      <c r="N7" s="14">
        <v>30</v>
      </c>
      <c r="O7" s="14">
        <v>30</v>
      </c>
      <c r="P7" s="14"/>
      <c r="Q7" s="14">
        <v>1</v>
      </c>
      <c r="R7" s="14">
        <v>206</v>
      </c>
      <c r="S7" s="14">
        <v>653</v>
      </c>
      <c r="T7" s="14">
        <v>1</v>
      </c>
      <c r="U7" s="14">
        <v>36</v>
      </c>
      <c r="V7" s="14">
        <v>108</v>
      </c>
      <c r="W7" s="14" t="s">
        <v>43</v>
      </c>
      <c r="X7" s="14" t="s">
        <v>44</v>
      </c>
      <c r="Y7" s="14" t="s">
        <v>45</v>
      </c>
      <c r="Z7" s="14"/>
    </row>
    <row r="8" s="1" customFormat="1" ht="79" customHeight="1" spans="1:26">
      <c r="A8" s="14">
        <f t="shared" ref="A8:A17" si="0">ROW()-6</f>
        <v>2</v>
      </c>
      <c r="B8" s="21" t="s">
        <v>46</v>
      </c>
      <c r="C8" s="21" t="s">
        <v>47</v>
      </c>
      <c r="D8" s="21" t="s">
        <v>48</v>
      </c>
      <c r="E8" s="21" t="s">
        <v>38</v>
      </c>
      <c r="F8" s="21" t="s">
        <v>49</v>
      </c>
      <c r="G8" s="21" t="s">
        <v>50</v>
      </c>
      <c r="H8" s="21" t="s">
        <v>51</v>
      </c>
      <c r="I8" s="21" t="s">
        <v>52</v>
      </c>
      <c r="J8" s="21">
        <v>2025.1</v>
      </c>
      <c r="K8" s="28">
        <v>2025.09</v>
      </c>
      <c r="L8" s="21" t="s">
        <v>53</v>
      </c>
      <c r="M8" s="21" t="s">
        <v>54</v>
      </c>
      <c r="N8" s="21">
        <v>12</v>
      </c>
      <c r="O8" s="21">
        <v>12</v>
      </c>
      <c r="P8" s="21"/>
      <c r="Q8" s="21">
        <v>1</v>
      </c>
      <c r="R8" s="21">
        <v>166</v>
      </c>
      <c r="S8" s="21">
        <v>639</v>
      </c>
      <c r="T8" s="21">
        <v>1</v>
      </c>
      <c r="U8" s="21">
        <v>28</v>
      </c>
      <c r="V8" s="21">
        <v>98</v>
      </c>
      <c r="W8" s="21" t="s">
        <v>55</v>
      </c>
      <c r="X8" s="21" t="s">
        <v>56</v>
      </c>
      <c r="Y8" s="21" t="s">
        <v>57</v>
      </c>
      <c r="Z8" s="21"/>
    </row>
    <row r="9" s="1" customFormat="1" ht="88" customHeight="1" spans="1:26">
      <c r="A9" s="14">
        <f t="shared" si="0"/>
        <v>3</v>
      </c>
      <c r="B9" s="21" t="s">
        <v>46</v>
      </c>
      <c r="C9" s="21" t="s">
        <v>47</v>
      </c>
      <c r="D9" s="21" t="s">
        <v>48</v>
      </c>
      <c r="E9" s="21" t="s">
        <v>38</v>
      </c>
      <c r="F9" s="21" t="s">
        <v>58</v>
      </c>
      <c r="G9" s="21" t="s">
        <v>59</v>
      </c>
      <c r="H9" s="21" t="s">
        <v>60</v>
      </c>
      <c r="I9" s="21" t="s">
        <v>58</v>
      </c>
      <c r="J9" s="21">
        <v>2025.1</v>
      </c>
      <c r="K9" s="21">
        <v>2025.12</v>
      </c>
      <c r="L9" s="21" t="s">
        <v>61</v>
      </c>
      <c r="M9" s="21" t="s">
        <v>62</v>
      </c>
      <c r="N9" s="31">
        <v>50</v>
      </c>
      <c r="O9" s="31">
        <v>50</v>
      </c>
      <c r="P9" s="31"/>
      <c r="Q9" s="31">
        <v>1</v>
      </c>
      <c r="R9" s="31">
        <v>149</v>
      </c>
      <c r="S9" s="31">
        <v>571</v>
      </c>
      <c r="T9" s="31">
        <v>0</v>
      </c>
      <c r="U9" s="31">
        <v>51</v>
      </c>
      <c r="V9" s="31">
        <v>180</v>
      </c>
      <c r="W9" s="21" t="s">
        <v>63</v>
      </c>
      <c r="X9" s="21" t="s">
        <v>64</v>
      </c>
      <c r="Y9" s="21" t="s">
        <v>57</v>
      </c>
      <c r="Z9" s="21"/>
    </row>
    <row r="10" s="1" customFormat="1" ht="72" customHeight="1" spans="1:26">
      <c r="A10" s="14">
        <f t="shared" si="0"/>
        <v>4</v>
      </c>
      <c r="B10" s="21" t="s">
        <v>35</v>
      </c>
      <c r="C10" s="21" t="s">
        <v>36</v>
      </c>
      <c r="D10" s="21" t="s">
        <v>37</v>
      </c>
      <c r="E10" s="21" t="s">
        <v>38</v>
      </c>
      <c r="F10" s="21" t="s">
        <v>65</v>
      </c>
      <c r="G10" s="21" t="s">
        <v>66</v>
      </c>
      <c r="H10" s="21" t="s">
        <v>41</v>
      </c>
      <c r="I10" s="21" t="s">
        <v>65</v>
      </c>
      <c r="J10" s="21">
        <v>2025.01</v>
      </c>
      <c r="K10" s="28">
        <v>2025.12</v>
      </c>
      <c r="L10" s="21" t="s">
        <v>65</v>
      </c>
      <c r="M10" s="21" t="s">
        <v>67</v>
      </c>
      <c r="N10" s="21">
        <v>15</v>
      </c>
      <c r="O10" s="21">
        <v>15</v>
      </c>
      <c r="P10" s="21"/>
      <c r="Q10" s="21">
        <v>1</v>
      </c>
      <c r="R10" s="21">
        <v>83</v>
      </c>
      <c r="S10" s="21">
        <v>330</v>
      </c>
      <c r="T10" s="21">
        <v>1</v>
      </c>
      <c r="U10" s="21">
        <v>50</v>
      </c>
      <c r="V10" s="21">
        <v>194</v>
      </c>
      <c r="W10" s="21" t="s">
        <v>68</v>
      </c>
      <c r="X10" s="21" t="s">
        <v>44</v>
      </c>
      <c r="Y10" s="21" t="s">
        <v>57</v>
      </c>
      <c r="Z10" s="21"/>
    </row>
    <row r="11" customFormat="1" ht="58" customHeight="1" spans="1:26">
      <c r="A11" s="14">
        <f t="shared" si="0"/>
        <v>5</v>
      </c>
      <c r="B11" s="14" t="s">
        <v>35</v>
      </c>
      <c r="C11" s="14" t="s">
        <v>69</v>
      </c>
      <c r="D11" s="14" t="s">
        <v>70</v>
      </c>
      <c r="E11" s="14" t="s">
        <v>38</v>
      </c>
      <c r="F11" s="14" t="s">
        <v>65</v>
      </c>
      <c r="G11" s="14" t="s">
        <v>71</v>
      </c>
      <c r="H11" s="14" t="s">
        <v>41</v>
      </c>
      <c r="I11" s="14" t="s">
        <v>65</v>
      </c>
      <c r="J11" s="21">
        <v>2025.1</v>
      </c>
      <c r="K11" s="28">
        <v>2025.12</v>
      </c>
      <c r="L11" s="14" t="s">
        <v>72</v>
      </c>
      <c r="M11" s="14" t="s">
        <v>73</v>
      </c>
      <c r="N11" s="14">
        <v>30</v>
      </c>
      <c r="O11" s="14">
        <v>30</v>
      </c>
      <c r="P11" s="14">
        <v>0</v>
      </c>
      <c r="Q11" s="14">
        <v>1</v>
      </c>
      <c r="R11" s="14">
        <v>83</v>
      </c>
      <c r="S11" s="14">
        <v>330</v>
      </c>
      <c r="T11" s="14">
        <v>1</v>
      </c>
      <c r="U11" s="14">
        <v>50</v>
      </c>
      <c r="V11" s="14">
        <v>199</v>
      </c>
      <c r="W11" s="14" t="s">
        <v>74</v>
      </c>
      <c r="X11" s="14" t="s">
        <v>44</v>
      </c>
      <c r="Y11" s="14" t="s">
        <v>45</v>
      </c>
      <c r="Z11" s="14"/>
    </row>
    <row r="12" customFormat="1" ht="57" customHeight="1" spans="1:26">
      <c r="A12" s="14">
        <f t="shared" si="0"/>
        <v>6</v>
      </c>
      <c r="B12" s="14" t="s">
        <v>46</v>
      </c>
      <c r="C12" s="14" t="s">
        <v>75</v>
      </c>
      <c r="D12" s="14" t="s">
        <v>76</v>
      </c>
      <c r="E12" s="14" t="s">
        <v>38</v>
      </c>
      <c r="F12" s="14" t="s">
        <v>77</v>
      </c>
      <c r="G12" s="14" t="s">
        <v>78</v>
      </c>
      <c r="H12" s="14" t="s">
        <v>41</v>
      </c>
      <c r="I12" s="14" t="s">
        <v>77</v>
      </c>
      <c r="J12" s="21">
        <v>2025.1</v>
      </c>
      <c r="K12" s="28">
        <v>2025.12</v>
      </c>
      <c r="L12" s="14" t="s">
        <v>79</v>
      </c>
      <c r="M12" s="14" t="s">
        <v>80</v>
      </c>
      <c r="N12" s="14">
        <v>30</v>
      </c>
      <c r="O12" s="14">
        <v>30</v>
      </c>
      <c r="P12" s="14"/>
      <c r="Q12" s="14">
        <v>1</v>
      </c>
      <c r="R12" s="14">
        <v>188</v>
      </c>
      <c r="S12" s="14">
        <v>759</v>
      </c>
      <c r="T12" s="14">
        <v>1</v>
      </c>
      <c r="U12" s="14">
        <v>25</v>
      </c>
      <c r="V12" s="14">
        <v>162</v>
      </c>
      <c r="W12" s="14" t="s">
        <v>81</v>
      </c>
      <c r="X12" s="14" t="s">
        <v>44</v>
      </c>
      <c r="Y12" s="14" t="s">
        <v>45</v>
      </c>
      <c r="Z12" s="14"/>
    </row>
    <row r="13" customFormat="1" ht="78" customHeight="1" spans="1:26">
      <c r="A13" s="14">
        <f t="shared" si="0"/>
        <v>7</v>
      </c>
      <c r="B13" s="14" t="s">
        <v>35</v>
      </c>
      <c r="C13" s="14" t="s">
        <v>69</v>
      </c>
      <c r="D13" s="14" t="s">
        <v>70</v>
      </c>
      <c r="E13" s="14" t="s">
        <v>38</v>
      </c>
      <c r="F13" s="14" t="s">
        <v>82</v>
      </c>
      <c r="G13" s="14" t="s">
        <v>83</v>
      </c>
      <c r="H13" s="14" t="s">
        <v>41</v>
      </c>
      <c r="I13" s="14" t="s">
        <v>82</v>
      </c>
      <c r="J13" s="21">
        <v>2025.3</v>
      </c>
      <c r="K13" s="28">
        <v>2025.8</v>
      </c>
      <c r="L13" s="14" t="s">
        <v>38</v>
      </c>
      <c r="M13" s="14" t="s">
        <v>84</v>
      </c>
      <c r="N13" s="14">
        <v>15</v>
      </c>
      <c r="O13" s="14">
        <v>15</v>
      </c>
      <c r="P13" s="14">
        <v>0</v>
      </c>
      <c r="Q13" s="14">
        <v>1</v>
      </c>
      <c r="R13" s="14">
        <v>72</v>
      </c>
      <c r="S13" s="14">
        <v>275</v>
      </c>
      <c r="T13" s="14">
        <v>1</v>
      </c>
      <c r="U13" s="14">
        <v>4</v>
      </c>
      <c r="V13" s="14">
        <v>15</v>
      </c>
      <c r="W13" s="37" t="s">
        <v>85</v>
      </c>
      <c r="X13" s="14" t="s">
        <v>44</v>
      </c>
      <c r="Y13" s="14" t="s">
        <v>45</v>
      </c>
      <c r="Z13" s="14"/>
    </row>
    <row r="14" s="2" customFormat="1" ht="55" customHeight="1" spans="1:26">
      <c r="A14" s="14">
        <f t="shared" si="0"/>
        <v>8</v>
      </c>
      <c r="B14" s="14" t="s">
        <v>35</v>
      </c>
      <c r="C14" s="14" t="s">
        <v>36</v>
      </c>
      <c r="D14" s="14" t="s">
        <v>37</v>
      </c>
      <c r="E14" s="14" t="s">
        <v>38</v>
      </c>
      <c r="F14" s="14" t="s">
        <v>86</v>
      </c>
      <c r="G14" s="14" t="s">
        <v>87</v>
      </c>
      <c r="H14" s="14" t="s">
        <v>41</v>
      </c>
      <c r="I14" s="14" t="s">
        <v>86</v>
      </c>
      <c r="J14" s="21">
        <v>2025.1</v>
      </c>
      <c r="K14" s="21">
        <v>2025.12</v>
      </c>
      <c r="L14" s="14" t="s">
        <v>86</v>
      </c>
      <c r="M14" s="14" t="s">
        <v>88</v>
      </c>
      <c r="N14" s="14">
        <v>30</v>
      </c>
      <c r="O14" s="14">
        <v>30</v>
      </c>
      <c r="P14" s="14"/>
      <c r="Q14" s="14">
        <v>1</v>
      </c>
      <c r="R14" s="14">
        <v>82</v>
      </c>
      <c r="S14" s="14">
        <v>321</v>
      </c>
      <c r="T14" s="14">
        <v>1</v>
      </c>
      <c r="U14" s="14">
        <v>67</v>
      </c>
      <c r="V14" s="14">
        <v>287</v>
      </c>
      <c r="W14" s="14" t="s">
        <v>89</v>
      </c>
      <c r="X14" s="14" t="s">
        <v>44</v>
      </c>
      <c r="Y14" s="14" t="s">
        <v>45</v>
      </c>
      <c r="Z14" s="14"/>
    </row>
    <row r="15" s="3" customFormat="1" ht="56" customHeight="1" spans="1:26">
      <c r="A15" s="14">
        <f t="shared" si="0"/>
        <v>9</v>
      </c>
      <c r="B15" s="21" t="s">
        <v>35</v>
      </c>
      <c r="C15" s="21" t="s">
        <v>36</v>
      </c>
      <c r="D15" s="21" t="s">
        <v>90</v>
      </c>
      <c r="E15" s="22" t="s">
        <v>38</v>
      </c>
      <c r="F15" s="22" t="s">
        <v>91</v>
      </c>
      <c r="G15" s="14" t="s">
        <v>92</v>
      </c>
      <c r="H15" s="22" t="s">
        <v>41</v>
      </c>
      <c r="I15" s="22" t="s">
        <v>91</v>
      </c>
      <c r="J15" s="32" t="s">
        <v>93</v>
      </c>
      <c r="K15" s="14">
        <v>2025.12</v>
      </c>
      <c r="L15" s="14" t="s">
        <v>94</v>
      </c>
      <c r="M15" s="14" t="s">
        <v>95</v>
      </c>
      <c r="N15" s="21">
        <v>25</v>
      </c>
      <c r="O15" s="21">
        <v>25</v>
      </c>
      <c r="P15" s="21"/>
      <c r="Q15" s="14">
        <v>1</v>
      </c>
      <c r="R15" s="14">
        <v>189</v>
      </c>
      <c r="S15" s="14">
        <v>861</v>
      </c>
      <c r="T15" s="14">
        <v>0</v>
      </c>
      <c r="U15" s="14">
        <v>17</v>
      </c>
      <c r="V15" s="14">
        <v>33</v>
      </c>
      <c r="W15" s="14" t="s">
        <v>96</v>
      </c>
      <c r="X15" s="37" t="s">
        <v>97</v>
      </c>
      <c r="Y15" s="14" t="s">
        <v>94</v>
      </c>
      <c r="Z15" s="14" t="s">
        <v>98</v>
      </c>
    </row>
    <row r="16" s="2" customFormat="1" ht="56" customHeight="1" spans="1:26">
      <c r="A16" s="14">
        <f t="shared" si="0"/>
        <v>10</v>
      </c>
      <c r="B16" s="21" t="s">
        <v>35</v>
      </c>
      <c r="C16" s="21" t="s">
        <v>36</v>
      </c>
      <c r="D16" s="14" t="s">
        <v>70</v>
      </c>
      <c r="E16" s="22" t="s">
        <v>38</v>
      </c>
      <c r="F16" s="22" t="s">
        <v>91</v>
      </c>
      <c r="G16" s="14" t="s">
        <v>99</v>
      </c>
      <c r="H16" s="22" t="s">
        <v>41</v>
      </c>
      <c r="I16" s="22" t="s">
        <v>91</v>
      </c>
      <c r="J16" s="32" t="s">
        <v>93</v>
      </c>
      <c r="K16" s="14">
        <v>2025.12</v>
      </c>
      <c r="L16" s="14" t="s">
        <v>94</v>
      </c>
      <c r="M16" s="14" t="s">
        <v>100</v>
      </c>
      <c r="N16" s="21">
        <v>100</v>
      </c>
      <c r="O16" s="21">
        <v>100</v>
      </c>
      <c r="P16" s="21"/>
      <c r="Q16" s="14">
        <v>1</v>
      </c>
      <c r="R16" s="14">
        <v>90</v>
      </c>
      <c r="S16" s="14">
        <v>360</v>
      </c>
      <c r="T16" s="14">
        <v>1</v>
      </c>
      <c r="U16" s="14">
        <v>5</v>
      </c>
      <c r="V16" s="14">
        <v>21</v>
      </c>
      <c r="W16" s="14" t="s">
        <v>101</v>
      </c>
      <c r="X16" s="37" t="s">
        <v>97</v>
      </c>
      <c r="Y16" s="14" t="s">
        <v>94</v>
      </c>
      <c r="Z16" s="14" t="s">
        <v>98</v>
      </c>
    </row>
    <row r="17" s="2" customFormat="1" ht="152" customHeight="1" spans="1:26">
      <c r="A17" s="14">
        <f t="shared" si="0"/>
        <v>11</v>
      </c>
      <c r="B17" s="21" t="s">
        <v>46</v>
      </c>
      <c r="C17" s="21" t="s">
        <v>75</v>
      </c>
      <c r="D17" s="14" t="s">
        <v>76</v>
      </c>
      <c r="E17" s="23" t="s">
        <v>38</v>
      </c>
      <c r="F17" s="23" t="s">
        <v>102</v>
      </c>
      <c r="G17" s="14" t="s">
        <v>103</v>
      </c>
      <c r="H17" s="14" t="s">
        <v>41</v>
      </c>
      <c r="I17" s="23" t="s">
        <v>102</v>
      </c>
      <c r="J17" s="32" t="s">
        <v>93</v>
      </c>
      <c r="K17" s="14">
        <v>2025.12</v>
      </c>
      <c r="L17" s="14" t="s">
        <v>94</v>
      </c>
      <c r="M17" s="33" t="s">
        <v>104</v>
      </c>
      <c r="N17" s="23">
        <v>88</v>
      </c>
      <c r="O17" s="23">
        <v>88</v>
      </c>
      <c r="P17" s="34"/>
      <c r="Q17" s="23">
        <v>1</v>
      </c>
      <c r="R17" s="23">
        <v>110</v>
      </c>
      <c r="S17" s="23">
        <v>440</v>
      </c>
      <c r="T17" s="23">
        <v>1</v>
      </c>
      <c r="U17" s="23">
        <v>5</v>
      </c>
      <c r="V17" s="23">
        <v>20</v>
      </c>
      <c r="W17" s="14" t="s">
        <v>105</v>
      </c>
      <c r="X17" s="37" t="s">
        <v>97</v>
      </c>
      <c r="Y17" s="14" t="s">
        <v>94</v>
      </c>
      <c r="Z17" s="14" t="s">
        <v>98</v>
      </c>
    </row>
    <row r="18" customFormat="1" ht="57" customHeight="1" spans="1:26">
      <c r="A18" s="14">
        <f t="shared" ref="A18:A27" si="1">ROW()-6</f>
        <v>12</v>
      </c>
      <c r="B18" s="14" t="s">
        <v>35</v>
      </c>
      <c r="C18" s="14" t="s">
        <v>36</v>
      </c>
      <c r="D18" s="14" t="s">
        <v>70</v>
      </c>
      <c r="E18" s="14" t="s">
        <v>38</v>
      </c>
      <c r="F18" s="14" t="s">
        <v>106</v>
      </c>
      <c r="G18" s="14" t="s">
        <v>107</v>
      </c>
      <c r="H18" s="14" t="s">
        <v>41</v>
      </c>
      <c r="I18" s="14" t="s">
        <v>106</v>
      </c>
      <c r="J18" s="21">
        <v>2025.1</v>
      </c>
      <c r="K18" s="28">
        <v>2025.12</v>
      </c>
      <c r="L18" s="14" t="s">
        <v>106</v>
      </c>
      <c r="M18" s="14" t="s">
        <v>108</v>
      </c>
      <c r="N18" s="14">
        <v>192</v>
      </c>
      <c r="O18" s="14">
        <v>192</v>
      </c>
      <c r="P18" s="14"/>
      <c r="Q18" s="14">
        <v>1</v>
      </c>
      <c r="R18" s="14">
        <v>110</v>
      </c>
      <c r="S18" s="14">
        <v>453</v>
      </c>
      <c r="T18" s="14">
        <v>1</v>
      </c>
      <c r="U18" s="14">
        <v>36</v>
      </c>
      <c r="V18" s="14">
        <v>150</v>
      </c>
      <c r="W18" s="14" t="s">
        <v>109</v>
      </c>
      <c r="X18" s="14" t="s">
        <v>44</v>
      </c>
      <c r="Y18" s="14" t="s">
        <v>110</v>
      </c>
      <c r="Z18" s="14"/>
    </row>
    <row r="19" customFormat="1" ht="60" customHeight="1" spans="1:26">
      <c r="A19" s="14">
        <f t="shared" si="1"/>
        <v>13</v>
      </c>
      <c r="B19" s="14" t="s">
        <v>35</v>
      </c>
      <c r="C19" s="14" t="s">
        <v>36</v>
      </c>
      <c r="D19" s="14" t="s">
        <v>37</v>
      </c>
      <c r="E19" s="14" t="s">
        <v>38</v>
      </c>
      <c r="F19" s="14" t="s">
        <v>106</v>
      </c>
      <c r="G19" s="14" t="s">
        <v>111</v>
      </c>
      <c r="H19" s="14" t="s">
        <v>41</v>
      </c>
      <c r="I19" s="14" t="s">
        <v>112</v>
      </c>
      <c r="J19" s="21">
        <v>2025.1</v>
      </c>
      <c r="K19" s="28" t="s">
        <v>113</v>
      </c>
      <c r="L19" s="14" t="s">
        <v>114</v>
      </c>
      <c r="M19" s="14" t="s">
        <v>115</v>
      </c>
      <c r="N19" s="14">
        <v>15</v>
      </c>
      <c r="O19" s="14">
        <v>15</v>
      </c>
      <c r="P19" s="14"/>
      <c r="Q19" s="14">
        <v>1</v>
      </c>
      <c r="R19" s="14">
        <v>150</v>
      </c>
      <c r="S19" s="14">
        <v>600</v>
      </c>
      <c r="T19" s="14">
        <v>1</v>
      </c>
      <c r="U19" s="14">
        <v>20</v>
      </c>
      <c r="V19" s="14">
        <v>80</v>
      </c>
      <c r="W19" s="14" t="s">
        <v>116</v>
      </c>
      <c r="X19" s="14" t="s">
        <v>44</v>
      </c>
      <c r="Y19" s="14" t="s">
        <v>45</v>
      </c>
      <c r="Z19" s="14"/>
    </row>
    <row r="20" s="4" customFormat="1" ht="55" customHeight="1" spans="1:26">
      <c r="A20" s="14">
        <f t="shared" si="1"/>
        <v>14</v>
      </c>
      <c r="B20" s="14" t="s">
        <v>35</v>
      </c>
      <c r="C20" s="14" t="s">
        <v>36</v>
      </c>
      <c r="D20" s="14" t="s">
        <v>37</v>
      </c>
      <c r="E20" s="14" t="s">
        <v>38</v>
      </c>
      <c r="F20" s="14" t="s">
        <v>106</v>
      </c>
      <c r="G20" s="14" t="s">
        <v>117</v>
      </c>
      <c r="H20" s="14" t="s">
        <v>41</v>
      </c>
      <c r="I20" s="14" t="s">
        <v>118</v>
      </c>
      <c r="J20" s="21">
        <v>2025.1</v>
      </c>
      <c r="K20" s="28" t="s">
        <v>113</v>
      </c>
      <c r="L20" s="14" t="s">
        <v>114</v>
      </c>
      <c r="M20" s="14" t="s">
        <v>115</v>
      </c>
      <c r="N20" s="14">
        <v>15</v>
      </c>
      <c r="O20" s="14">
        <v>15</v>
      </c>
      <c r="P20" s="14"/>
      <c r="Q20" s="14">
        <v>1</v>
      </c>
      <c r="R20" s="14">
        <v>60</v>
      </c>
      <c r="S20" s="14">
        <v>240</v>
      </c>
      <c r="T20" s="14">
        <v>1</v>
      </c>
      <c r="U20" s="14">
        <v>15</v>
      </c>
      <c r="V20" s="14">
        <v>60</v>
      </c>
      <c r="W20" s="14" t="s">
        <v>116</v>
      </c>
      <c r="X20" s="14" t="s">
        <v>44</v>
      </c>
      <c r="Y20" s="14" t="s">
        <v>45</v>
      </c>
      <c r="Z20" s="14"/>
    </row>
    <row r="21" s="4" customFormat="1" ht="55" customHeight="1" spans="1:26">
      <c r="A21" s="14">
        <f t="shared" si="1"/>
        <v>15</v>
      </c>
      <c r="B21" s="14" t="s">
        <v>35</v>
      </c>
      <c r="C21" s="14" t="s">
        <v>36</v>
      </c>
      <c r="D21" s="14" t="s">
        <v>37</v>
      </c>
      <c r="E21" s="14" t="s">
        <v>38</v>
      </c>
      <c r="F21" s="14" t="s">
        <v>106</v>
      </c>
      <c r="G21" s="14" t="s">
        <v>119</v>
      </c>
      <c r="H21" s="14" t="s">
        <v>41</v>
      </c>
      <c r="I21" s="14" t="s">
        <v>120</v>
      </c>
      <c r="J21" s="21">
        <v>2025.1</v>
      </c>
      <c r="K21" s="28" t="s">
        <v>113</v>
      </c>
      <c r="L21" s="14" t="s">
        <v>114</v>
      </c>
      <c r="M21" s="14" t="s">
        <v>121</v>
      </c>
      <c r="N21" s="14">
        <v>20</v>
      </c>
      <c r="O21" s="14">
        <v>20</v>
      </c>
      <c r="P21" s="14"/>
      <c r="Q21" s="14">
        <v>1</v>
      </c>
      <c r="R21" s="14">
        <v>40</v>
      </c>
      <c r="S21" s="14">
        <v>160</v>
      </c>
      <c r="T21" s="14">
        <v>1</v>
      </c>
      <c r="U21" s="14">
        <v>12</v>
      </c>
      <c r="V21" s="14">
        <v>48</v>
      </c>
      <c r="W21" s="14" t="s">
        <v>116</v>
      </c>
      <c r="X21" s="14" t="s">
        <v>44</v>
      </c>
      <c r="Y21" s="14" t="s">
        <v>45</v>
      </c>
      <c r="Z21" s="14"/>
    </row>
    <row r="22" s="1" customFormat="1" ht="60" customHeight="1" spans="1:26">
      <c r="A22" s="14">
        <f t="shared" si="1"/>
        <v>16</v>
      </c>
      <c r="B22" s="21" t="s">
        <v>46</v>
      </c>
      <c r="C22" s="21" t="s">
        <v>47</v>
      </c>
      <c r="D22" s="21" t="s">
        <v>48</v>
      </c>
      <c r="E22" s="21" t="s">
        <v>38</v>
      </c>
      <c r="F22" s="21" t="s">
        <v>122</v>
      </c>
      <c r="G22" s="21" t="s">
        <v>123</v>
      </c>
      <c r="H22" s="21" t="s">
        <v>41</v>
      </c>
      <c r="I22" s="21" t="s">
        <v>122</v>
      </c>
      <c r="J22" s="21">
        <v>2025.1</v>
      </c>
      <c r="K22" s="28">
        <v>2025.12</v>
      </c>
      <c r="L22" s="21" t="s">
        <v>124</v>
      </c>
      <c r="M22" s="21" t="s">
        <v>125</v>
      </c>
      <c r="N22" s="21">
        <v>12</v>
      </c>
      <c r="O22" s="21">
        <v>12</v>
      </c>
      <c r="P22" s="21"/>
      <c r="Q22" s="21">
        <v>1</v>
      </c>
      <c r="R22" s="21">
        <v>398</v>
      </c>
      <c r="S22" s="21">
        <v>1400</v>
      </c>
      <c r="T22" s="21">
        <v>1</v>
      </c>
      <c r="U22" s="21">
        <v>127</v>
      </c>
      <c r="V22" s="21">
        <v>498</v>
      </c>
      <c r="W22" s="21" t="s">
        <v>126</v>
      </c>
      <c r="X22" s="21" t="s">
        <v>56</v>
      </c>
      <c r="Y22" s="21" t="s">
        <v>57</v>
      </c>
      <c r="Z22" s="21"/>
    </row>
    <row r="23" s="4" customFormat="1" ht="38" customHeight="1" spans="1:26">
      <c r="A23" s="14">
        <f t="shared" si="1"/>
        <v>17</v>
      </c>
      <c r="B23" s="14" t="s">
        <v>35</v>
      </c>
      <c r="C23" s="14" t="s">
        <v>127</v>
      </c>
      <c r="D23" s="14" t="s">
        <v>128</v>
      </c>
      <c r="E23" s="14" t="s">
        <v>38</v>
      </c>
      <c r="F23" s="14" t="s">
        <v>122</v>
      </c>
      <c r="G23" s="14" t="s">
        <v>129</v>
      </c>
      <c r="H23" s="14" t="s">
        <v>41</v>
      </c>
      <c r="I23" s="14" t="s">
        <v>130</v>
      </c>
      <c r="J23" s="21">
        <v>2025.01</v>
      </c>
      <c r="K23" s="28">
        <v>2025.12</v>
      </c>
      <c r="L23" s="14" t="s">
        <v>122</v>
      </c>
      <c r="M23" s="14" t="s">
        <v>131</v>
      </c>
      <c r="N23" s="14">
        <v>10</v>
      </c>
      <c r="O23" s="14">
        <v>10</v>
      </c>
      <c r="P23" s="14">
        <v>0</v>
      </c>
      <c r="Q23" s="14">
        <v>1</v>
      </c>
      <c r="R23" s="14">
        <v>398</v>
      </c>
      <c r="S23" s="14">
        <v>1400</v>
      </c>
      <c r="T23" s="14">
        <v>1</v>
      </c>
      <c r="U23" s="14">
        <v>398</v>
      </c>
      <c r="V23" s="14">
        <v>1400</v>
      </c>
      <c r="W23" s="14" t="s">
        <v>132</v>
      </c>
      <c r="X23" s="14" t="s">
        <v>44</v>
      </c>
      <c r="Y23" s="14" t="s">
        <v>45</v>
      </c>
      <c r="Z23" s="14"/>
    </row>
    <row r="24" s="4" customFormat="1" ht="76" customHeight="1" spans="1:26">
      <c r="A24" s="14">
        <f t="shared" si="1"/>
        <v>18</v>
      </c>
      <c r="B24" s="14" t="s">
        <v>46</v>
      </c>
      <c r="C24" s="14" t="s">
        <v>47</v>
      </c>
      <c r="D24" s="14" t="s">
        <v>48</v>
      </c>
      <c r="E24" s="14" t="s">
        <v>38</v>
      </c>
      <c r="F24" s="14" t="s">
        <v>133</v>
      </c>
      <c r="G24" s="14" t="s">
        <v>134</v>
      </c>
      <c r="H24" s="14" t="s">
        <v>41</v>
      </c>
      <c r="I24" s="14" t="s">
        <v>133</v>
      </c>
      <c r="J24" s="21">
        <v>2025.1</v>
      </c>
      <c r="K24" s="28">
        <v>2025.12</v>
      </c>
      <c r="L24" s="14" t="s">
        <v>135</v>
      </c>
      <c r="M24" s="14" t="s">
        <v>136</v>
      </c>
      <c r="N24" s="14">
        <v>14</v>
      </c>
      <c r="O24" s="14">
        <v>14</v>
      </c>
      <c r="P24" s="14"/>
      <c r="Q24" s="14">
        <v>1</v>
      </c>
      <c r="R24" s="14">
        <v>240</v>
      </c>
      <c r="S24" s="14">
        <v>969</v>
      </c>
      <c r="T24" s="14">
        <v>1</v>
      </c>
      <c r="U24" s="14">
        <v>85</v>
      </c>
      <c r="V24" s="14">
        <v>359</v>
      </c>
      <c r="W24" s="14" t="s">
        <v>137</v>
      </c>
      <c r="X24" s="14" t="s">
        <v>44</v>
      </c>
      <c r="Y24" s="14" t="s">
        <v>45</v>
      </c>
      <c r="Z24" s="14" t="s">
        <v>138</v>
      </c>
    </row>
    <row r="25" ht="71" customHeight="1" spans="1:26">
      <c r="A25" s="14">
        <f t="shared" si="1"/>
        <v>19</v>
      </c>
      <c r="B25" s="14" t="s">
        <v>35</v>
      </c>
      <c r="C25" s="14" t="s">
        <v>36</v>
      </c>
      <c r="D25" s="14" t="s">
        <v>37</v>
      </c>
      <c r="E25" s="14" t="s">
        <v>38</v>
      </c>
      <c r="F25" s="14" t="s">
        <v>133</v>
      </c>
      <c r="G25" s="14" t="s">
        <v>139</v>
      </c>
      <c r="H25" s="14" t="s">
        <v>41</v>
      </c>
      <c r="I25" s="14" t="s">
        <v>133</v>
      </c>
      <c r="J25" s="21">
        <v>2025.1</v>
      </c>
      <c r="K25" s="28">
        <v>2025.12</v>
      </c>
      <c r="L25" s="14" t="s">
        <v>135</v>
      </c>
      <c r="M25" s="14" t="s">
        <v>140</v>
      </c>
      <c r="N25" s="14">
        <v>64</v>
      </c>
      <c r="O25" s="14">
        <v>64</v>
      </c>
      <c r="P25" s="14"/>
      <c r="Q25" s="14">
        <v>1</v>
      </c>
      <c r="R25" s="14">
        <v>240</v>
      </c>
      <c r="S25" s="14">
        <v>969</v>
      </c>
      <c r="T25" s="14">
        <v>1</v>
      </c>
      <c r="U25" s="14">
        <v>85</v>
      </c>
      <c r="V25" s="14">
        <v>359</v>
      </c>
      <c r="W25" s="14" t="s">
        <v>141</v>
      </c>
      <c r="X25" s="14" t="s">
        <v>44</v>
      </c>
      <c r="Y25" s="14" t="s">
        <v>45</v>
      </c>
      <c r="Z25" s="14" t="s">
        <v>138</v>
      </c>
    </row>
    <row r="26" ht="53" customHeight="1" spans="1:26">
      <c r="A26" s="14">
        <f t="shared" si="1"/>
        <v>20</v>
      </c>
      <c r="B26" s="14" t="s">
        <v>35</v>
      </c>
      <c r="C26" s="14" t="s">
        <v>69</v>
      </c>
      <c r="D26" s="14" t="s">
        <v>70</v>
      </c>
      <c r="E26" s="14" t="s">
        <v>38</v>
      </c>
      <c r="F26" s="14" t="s">
        <v>102</v>
      </c>
      <c r="G26" s="14" t="s">
        <v>142</v>
      </c>
      <c r="H26" s="14" t="s">
        <v>41</v>
      </c>
      <c r="I26" s="14" t="s">
        <v>102</v>
      </c>
      <c r="J26" s="21">
        <v>2025.1</v>
      </c>
      <c r="K26" s="28">
        <v>2025.12</v>
      </c>
      <c r="L26" s="14" t="s">
        <v>143</v>
      </c>
      <c r="M26" s="14" t="s">
        <v>144</v>
      </c>
      <c r="N26" s="14">
        <v>30</v>
      </c>
      <c r="O26" s="14">
        <v>30</v>
      </c>
      <c r="P26" s="14"/>
      <c r="Q26" s="14">
        <v>1</v>
      </c>
      <c r="R26" s="14">
        <v>156</v>
      </c>
      <c r="S26" s="14">
        <v>587</v>
      </c>
      <c r="T26" s="14">
        <v>1</v>
      </c>
      <c r="U26" s="14">
        <v>58</v>
      </c>
      <c r="V26" s="14">
        <v>231</v>
      </c>
      <c r="W26" s="14" t="s">
        <v>145</v>
      </c>
      <c r="X26" s="14" t="s">
        <v>44</v>
      </c>
      <c r="Y26" s="14" t="s">
        <v>45</v>
      </c>
      <c r="Z26" s="14"/>
    </row>
    <row r="27" customFormat="1" ht="59" customHeight="1" spans="1:26">
      <c r="A27" s="14">
        <f t="shared" si="1"/>
        <v>21</v>
      </c>
      <c r="B27" s="14" t="s">
        <v>35</v>
      </c>
      <c r="C27" s="14" t="s">
        <v>36</v>
      </c>
      <c r="D27" s="14" t="s">
        <v>70</v>
      </c>
      <c r="E27" s="14" t="s">
        <v>38</v>
      </c>
      <c r="F27" s="14" t="s">
        <v>102</v>
      </c>
      <c r="G27" s="14" t="s">
        <v>146</v>
      </c>
      <c r="H27" s="14" t="s">
        <v>41</v>
      </c>
      <c r="I27" s="14" t="s">
        <v>102</v>
      </c>
      <c r="J27" s="14">
        <v>2025.1</v>
      </c>
      <c r="K27" s="14">
        <v>2025.12</v>
      </c>
      <c r="L27" s="14" t="s">
        <v>143</v>
      </c>
      <c r="M27" s="14" t="s">
        <v>147</v>
      </c>
      <c r="N27" s="14">
        <v>14.2</v>
      </c>
      <c r="O27" s="14">
        <v>14.2</v>
      </c>
      <c r="P27" s="14"/>
      <c r="Q27" s="14">
        <v>1</v>
      </c>
      <c r="R27" s="14">
        <v>156</v>
      </c>
      <c r="S27" s="14">
        <v>587</v>
      </c>
      <c r="T27" s="14">
        <v>1</v>
      </c>
      <c r="U27" s="14">
        <v>58</v>
      </c>
      <c r="V27" s="14">
        <v>231</v>
      </c>
      <c r="W27" s="14" t="s">
        <v>148</v>
      </c>
      <c r="X27" s="14" t="s">
        <v>44</v>
      </c>
      <c r="Y27" s="14" t="s">
        <v>45</v>
      </c>
      <c r="Z27" s="14"/>
    </row>
    <row r="28" customFormat="1" ht="113" customHeight="1" spans="1:26">
      <c r="A28" s="14">
        <f t="shared" ref="A28:A37" si="2">ROW()-6</f>
        <v>22</v>
      </c>
      <c r="B28" s="14" t="s">
        <v>35</v>
      </c>
      <c r="C28" s="14" t="s">
        <v>36</v>
      </c>
      <c r="D28" s="14" t="s">
        <v>37</v>
      </c>
      <c r="E28" s="14" t="s">
        <v>38</v>
      </c>
      <c r="F28" s="14" t="s">
        <v>102</v>
      </c>
      <c r="G28" s="14" t="s">
        <v>149</v>
      </c>
      <c r="H28" s="14" t="s">
        <v>41</v>
      </c>
      <c r="I28" s="14" t="s">
        <v>102</v>
      </c>
      <c r="J28" s="14">
        <v>2025.1</v>
      </c>
      <c r="K28" s="14">
        <v>2025.12</v>
      </c>
      <c r="L28" s="14" t="s">
        <v>143</v>
      </c>
      <c r="M28" s="14" t="s">
        <v>150</v>
      </c>
      <c r="N28" s="14">
        <v>53</v>
      </c>
      <c r="O28" s="14">
        <v>53</v>
      </c>
      <c r="P28" s="14"/>
      <c r="Q28" s="14">
        <v>1</v>
      </c>
      <c r="R28" s="14">
        <v>156</v>
      </c>
      <c r="S28" s="14">
        <v>587</v>
      </c>
      <c r="T28" s="14">
        <v>1</v>
      </c>
      <c r="U28" s="14">
        <v>58</v>
      </c>
      <c r="V28" s="14">
        <v>231</v>
      </c>
      <c r="W28" s="14" t="s">
        <v>151</v>
      </c>
      <c r="X28" s="14" t="s">
        <v>44</v>
      </c>
      <c r="Y28" s="14" t="s">
        <v>45</v>
      </c>
      <c r="Z28" s="14"/>
    </row>
    <row r="29" customFormat="1" ht="45" customHeight="1" spans="1:26">
      <c r="A29" s="14">
        <f t="shared" si="2"/>
        <v>23</v>
      </c>
      <c r="B29" s="14" t="s">
        <v>35</v>
      </c>
      <c r="C29" s="14" t="s">
        <v>36</v>
      </c>
      <c r="D29" s="14" t="s">
        <v>70</v>
      </c>
      <c r="E29" s="14" t="s">
        <v>38</v>
      </c>
      <c r="F29" s="14" t="s">
        <v>152</v>
      </c>
      <c r="G29" s="14" t="s">
        <v>153</v>
      </c>
      <c r="H29" s="14" t="s">
        <v>41</v>
      </c>
      <c r="I29" s="14" t="s">
        <v>152</v>
      </c>
      <c r="J29" s="21">
        <v>2025.1</v>
      </c>
      <c r="K29" s="28">
        <v>2025.12</v>
      </c>
      <c r="L29" s="14" t="s">
        <v>154</v>
      </c>
      <c r="M29" s="14" t="s">
        <v>155</v>
      </c>
      <c r="N29" s="14">
        <v>30</v>
      </c>
      <c r="O29" s="14">
        <v>30</v>
      </c>
      <c r="P29" s="14"/>
      <c r="Q29" s="14">
        <v>1</v>
      </c>
      <c r="R29" s="14">
        <v>154</v>
      </c>
      <c r="S29" s="14">
        <v>574</v>
      </c>
      <c r="T29" s="14">
        <v>1</v>
      </c>
      <c r="U29" s="14">
        <v>34</v>
      </c>
      <c r="V29" s="14">
        <v>108</v>
      </c>
      <c r="W29" s="14" t="s">
        <v>156</v>
      </c>
      <c r="X29" s="14" t="s">
        <v>44</v>
      </c>
      <c r="Y29" s="14" t="s">
        <v>94</v>
      </c>
      <c r="Z29" s="14"/>
    </row>
    <row r="30" customFormat="1" ht="43" customHeight="1" spans="1:26">
      <c r="A30" s="14">
        <f t="shared" si="2"/>
        <v>24</v>
      </c>
      <c r="B30" s="21" t="s">
        <v>35</v>
      </c>
      <c r="C30" s="21" t="s">
        <v>36</v>
      </c>
      <c r="D30" s="21" t="s">
        <v>90</v>
      </c>
      <c r="E30" s="21" t="s">
        <v>38</v>
      </c>
      <c r="F30" s="21" t="s">
        <v>157</v>
      </c>
      <c r="G30" s="21" t="s">
        <v>158</v>
      </c>
      <c r="H30" s="24" t="s">
        <v>41</v>
      </c>
      <c r="I30" s="21" t="s">
        <v>157</v>
      </c>
      <c r="J30" s="21" t="s">
        <v>93</v>
      </c>
      <c r="K30" s="28">
        <v>2025.12</v>
      </c>
      <c r="L30" s="14" t="s">
        <v>94</v>
      </c>
      <c r="M30" s="21" t="s">
        <v>159</v>
      </c>
      <c r="N30" s="21">
        <v>45</v>
      </c>
      <c r="O30" s="21">
        <v>45</v>
      </c>
      <c r="P30" s="21"/>
      <c r="Q30" s="21">
        <v>1</v>
      </c>
      <c r="R30" s="21">
        <v>225</v>
      </c>
      <c r="S30" s="21">
        <v>817</v>
      </c>
      <c r="T30" s="21">
        <v>1</v>
      </c>
      <c r="U30" s="21">
        <v>67</v>
      </c>
      <c r="V30" s="21">
        <v>303</v>
      </c>
      <c r="W30" s="37" t="s">
        <v>160</v>
      </c>
      <c r="X30" s="38" t="s">
        <v>44</v>
      </c>
      <c r="Y30" s="21" t="s">
        <v>94</v>
      </c>
      <c r="Z30" s="14" t="s">
        <v>98</v>
      </c>
    </row>
    <row r="31" ht="37" customHeight="1" spans="1:26">
      <c r="A31" s="14">
        <f t="shared" si="2"/>
        <v>25</v>
      </c>
      <c r="B31" s="14" t="s">
        <v>35</v>
      </c>
      <c r="C31" s="14" t="s">
        <v>36</v>
      </c>
      <c r="D31" s="14" t="s">
        <v>37</v>
      </c>
      <c r="E31" s="14" t="s">
        <v>38</v>
      </c>
      <c r="F31" s="14" t="s">
        <v>157</v>
      </c>
      <c r="G31" s="14" t="s">
        <v>161</v>
      </c>
      <c r="H31" s="14" t="s">
        <v>41</v>
      </c>
      <c r="I31" s="14" t="s">
        <v>162</v>
      </c>
      <c r="J31" s="21">
        <v>2025.1</v>
      </c>
      <c r="K31" s="28" t="s">
        <v>113</v>
      </c>
      <c r="L31" s="14" t="s">
        <v>157</v>
      </c>
      <c r="M31" s="14" t="s">
        <v>163</v>
      </c>
      <c r="N31" s="14">
        <v>10</v>
      </c>
      <c r="O31" s="14">
        <v>10</v>
      </c>
      <c r="P31" s="14">
        <v>0</v>
      </c>
      <c r="Q31" s="14">
        <v>1</v>
      </c>
      <c r="R31" s="14">
        <v>90</v>
      </c>
      <c r="S31" s="14">
        <v>380</v>
      </c>
      <c r="T31" s="14">
        <v>1</v>
      </c>
      <c r="U31" s="14">
        <v>14</v>
      </c>
      <c r="V31" s="14">
        <v>60</v>
      </c>
      <c r="W31" s="14" t="s">
        <v>81</v>
      </c>
      <c r="X31" s="14" t="s">
        <v>44</v>
      </c>
      <c r="Y31" s="14" t="s">
        <v>45</v>
      </c>
      <c r="Z31" s="14"/>
    </row>
    <row r="32" s="5" customFormat="1" ht="49" customHeight="1" spans="1:26">
      <c r="A32" s="14">
        <f t="shared" si="2"/>
        <v>26</v>
      </c>
      <c r="B32" s="14" t="s">
        <v>35</v>
      </c>
      <c r="C32" s="14" t="s">
        <v>36</v>
      </c>
      <c r="D32" s="14" t="s">
        <v>90</v>
      </c>
      <c r="E32" s="14" t="s">
        <v>38</v>
      </c>
      <c r="F32" s="14" t="s">
        <v>164</v>
      </c>
      <c r="G32" s="14" t="s">
        <v>165</v>
      </c>
      <c r="H32" s="14" t="s">
        <v>41</v>
      </c>
      <c r="I32" s="14" t="s">
        <v>164</v>
      </c>
      <c r="J32" s="21">
        <v>2025.1</v>
      </c>
      <c r="K32" s="28" t="s">
        <v>113</v>
      </c>
      <c r="L32" s="14" t="s">
        <v>166</v>
      </c>
      <c r="M32" s="14" t="s">
        <v>167</v>
      </c>
      <c r="N32" s="14">
        <v>30</v>
      </c>
      <c r="O32" s="14">
        <v>30</v>
      </c>
      <c r="P32" s="14"/>
      <c r="Q32" s="14">
        <v>1</v>
      </c>
      <c r="R32" s="14">
        <v>140</v>
      </c>
      <c r="S32" s="14">
        <v>560</v>
      </c>
      <c r="T32" s="14">
        <v>1</v>
      </c>
      <c r="U32" s="14">
        <v>43</v>
      </c>
      <c r="V32" s="14">
        <v>171</v>
      </c>
      <c r="W32" s="14" t="s">
        <v>168</v>
      </c>
      <c r="X32" s="14" t="s">
        <v>44</v>
      </c>
      <c r="Y32" s="14" t="s">
        <v>94</v>
      </c>
      <c r="Z32" s="14"/>
    </row>
    <row r="33" customFormat="1" ht="51" customHeight="1" spans="1:26">
      <c r="A33" s="14">
        <f t="shared" si="2"/>
        <v>27</v>
      </c>
      <c r="B33" s="14" t="s">
        <v>46</v>
      </c>
      <c r="C33" s="14" t="s">
        <v>75</v>
      </c>
      <c r="D33" s="14" t="s">
        <v>76</v>
      </c>
      <c r="E33" s="14" t="s">
        <v>38</v>
      </c>
      <c r="F33" s="14" t="s">
        <v>169</v>
      </c>
      <c r="G33" s="14" t="s">
        <v>170</v>
      </c>
      <c r="H33" s="14" t="s">
        <v>41</v>
      </c>
      <c r="I33" s="14" t="s">
        <v>169</v>
      </c>
      <c r="J33" s="21" t="s">
        <v>171</v>
      </c>
      <c r="K33" s="28">
        <v>2025.12</v>
      </c>
      <c r="L33" s="14" t="s">
        <v>172</v>
      </c>
      <c r="M33" s="14" t="s">
        <v>173</v>
      </c>
      <c r="N33" s="14">
        <v>30</v>
      </c>
      <c r="O33" s="14">
        <v>30</v>
      </c>
      <c r="P33" s="14"/>
      <c r="Q33" s="14">
        <v>1</v>
      </c>
      <c r="R33" s="14">
        <v>79</v>
      </c>
      <c r="S33" s="14">
        <v>397</v>
      </c>
      <c r="T33" s="14">
        <v>1</v>
      </c>
      <c r="U33" s="14">
        <v>24</v>
      </c>
      <c r="V33" s="14">
        <v>93</v>
      </c>
      <c r="W33" s="14" t="s">
        <v>174</v>
      </c>
      <c r="X33" s="14" t="s">
        <v>44</v>
      </c>
      <c r="Y33" s="14" t="s">
        <v>94</v>
      </c>
      <c r="Z33" s="14" t="s">
        <v>175</v>
      </c>
    </row>
    <row r="34" customFormat="1" ht="55" customHeight="1" spans="1:26">
      <c r="A34" s="14">
        <f t="shared" si="2"/>
        <v>28</v>
      </c>
      <c r="B34" s="14" t="s">
        <v>35</v>
      </c>
      <c r="C34" s="14" t="s">
        <v>36</v>
      </c>
      <c r="D34" s="14" t="s">
        <v>37</v>
      </c>
      <c r="E34" s="14" t="s">
        <v>38</v>
      </c>
      <c r="F34" s="23" t="s">
        <v>176</v>
      </c>
      <c r="G34" s="14" t="s">
        <v>177</v>
      </c>
      <c r="H34" s="14" t="s">
        <v>41</v>
      </c>
      <c r="I34" s="23" t="s">
        <v>176</v>
      </c>
      <c r="J34" s="14">
        <v>2025.01</v>
      </c>
      <c r="K34" s="14">
        <v>2025.12</v>
      </c>
      <c r="L34" s="23" t="s">
        <v>176</v>
      </c>
      <c r="M34" s="14" t="s">
        <v>178</v>
      </c>
      <c r="N34" s="23">
        <v>98</v>
      </c>
      <c r="O34" s="14">
        <v>98</v>
      </c>
      <c r="P34" s="14"/>
      <c r="Q34" s="14">
        <v>1</v>
      </c>
      <c r="R34" s="14">
        <v>138</v>
      </c>
      <c r="S34" s="17">
        <v>537</v>
      </c>
      <c r="T34" s="17">
        <v>1</v>
      </c>
      <c r="U34" s="17">
        <v>40</v>
      </c>
      <c r="V34" s="17">
        <v>160</v>
      </c>
      <c r="W34" s="14" t="s">
        <v>179</v>
      </c>
      <c r="X34" s="14" t="s">
        <v>44</v>
      </c>
      <c r="Y34" s="14" t="s">
        <v>180</v>
      </c>
      <c r="Z34" s="14"/>
    </row>
    <row r="35" s="1" customFormat="1" ht="58" customHeight="1" spans="1:26">
      <c r="A35" s="14">
        <f t="shared" si="2"/>
        <v>29</v>
      </c>
      <c r="B35" s="21" t="s">
        <v>46</v>
      </c>
      <c r="C35" s="21" t="s">
        <v>47</v>
      </c>
      <c r="D35" s="21" t="s">
        <v>48</v>
      </c>
      <c r="E35" s="21" t="s">
        <v>38</v>
      </c>
      <c r="F35" s="21" t="s">
        <v>176</v>
      </c>
      <c r="G35" s="21" t="s">
        <v>181</v>
      </c>
      <c r="H35" s="21" t="s">
        <v>41</v>
      </c>
      <c r="I35" s="21" t="s">
        <v>176</v>
      </c>
      <c r="J35" s="21">
        <v>2025.1</v>
      </c>
      <c r="K35" s="28">
        <v>2025.12</v>
      </c>
      <c r="L35" s="21" t="s">
        <v>182</v>
      </c>
      <c r="M35" s="21" t="s">
        <v>183</v>
      </c>
      <c r="N35" s="21">
        <v>10</v>
      </c>
      <c r="O35" s="21">
        <v>10</v>
      </c>
      <c r="P35" s="21"/>
      <c r="Q35" s="21">
        <v>1</v>
      </c>
      <c r="R35" s="21">
        <v>138</v>
      </c>
      <c r="S35" s="21">
        <v>537</v>
      </c>
      <c r="T35" s="21">
        <v>1</v>
      </c>
      <c r="U35" s="21">
        <v>40</v>
      </c>
      <c r="V35" s="21">
        <v>160</v>
      </c>
      <c r="W35" s="21" t="s">
        <v>184</v>
      </c>
      <c r="X35" s="21" t="s">
        <v>64</v>
      </c>
      <c r="Y35" s="21" t="s">
        <v>57</v>
      </c>
      <c r="Z35" s="21"/>
    </row>
    <row r="36" customFormat="1" ht="73" customHeight="1" spans="1:26">
      <c r="A36" s="14">
        <f t="shared" si="2"/>
        <v>30</v>
      </c>
      <c r="B36" s="21" t="s">
        <v>46</v>
      </c>
      <c r="C36" s="14" t="s">
        <v>47</v>
      </c>
      <c r="D36" s="14" t="s">
        <v>48</v>
      </c>
      <c r="E36" s="14" t="s">
        <v>38</v>
      </c>
      <c r="F36" s="14" t="s">
        <v>176</v>
      </c>
      <c r="G36" s="14" t="s">
        <v>185</v>
      </c>
      <c r="H36" s="14" t="s">
        <v>41</v>
      </c>
      <c r="I36" s="14" t="s">
        <v>176</v>
      </c>
      <c r="J36" s="21">
        <v>2025.1</v>
      </c>
      <c r="K36" s="28">
        <v>2025.12</v>
      </c>
      <c r="L36" s="14" t="s">
        <v>176</v>
      </c>
      <c r="M36" s="14" t="s">
        <v>186</v>
      </c>
      <c r="N36" s="14">
        <v>50</v>
      </c>
      <c r="O36" s="14">
        <v>50</v>
      </c>
      <c r="P36" s="14"/>
      <c r="Q36" s="14">
        <v>1</v>
      </c>
      <c r="R36" s="14">
        <v>20</v>
      </c>
      <c r="S36" s="14">
        <v>45</v>
      </c>
      <c r="T36" s="14">
        <v>1</v>
      </c>
      <c r="U36" s="14">
        <v>35</v>
      </c>
      <c r="V36" s="14">
        <v>75</v>
      </c>
      <c r="W36" s="14" t="s">
        <v>187</v>
      </c>
      <c r="X36" s="14" t="s">
        <v>188</v>
      </c>
      <c r="Y36" s="14" t="s">
        <v>45</v>
      </c>
      <c r="Z36" s="14"/>
    </row>
    <row r="37" s="4" customFormat="1" ht="41" customHeight="1" spans="1:26">
      <c r="A37" s="14">
        <f t="shared" si="2"/>
        <v>31</v>
      </c>
      <c r="B37" s="14" t="s">
        <v>35</v>
      </c>
      <c r="C37" s="14" t="s">
        <v>36</v>
      </c>
      <c r="D37" s="14" t="s">
        <v>37</v>
      </c>
      <c r="E37" s="14" t="s">
        <v>38</v>
      </c>
      <c r="F37" s="14" t="s">
        <v>189</v>
      </c>
      <c r="G37" s="14" t="s">
        <v>190</v>
      </c>
      <c r="H37" s="14" t="s">
        <v>41</v>
      </c>
      <c r="I37" s="14" t="s">
        <v>191</v>
      </c>
      <c r="J37" s="21">
        <v>2025.1</v>
      </c>
      <c r="K37" s="28" t="s">
        <v>113</v>
      </c>
      <c r="L37" s="14" t="s">
        <v>189</v>
      </c>
      <c r="M37" s="14" t="s">
        <v>192</v>
      </c>
      <c r="N37" s="14">
        <v>11</v>
      </c>
      <c r="O37" s="14">
        <v>11</v>
      </c>
      <c r="P37" s="14">
        <v>0</v>
      </c>
      <c r="Q37" s="14">
        <v>1</v>
      </c>
      <c r="R37" s="14">
        <v>71</v>
      </c>
      <c r="S37" s="14">
        <v>289</v>
      </c>
      <c r="T37" s="14">
        <v>1</v>
      </c>
      <c r="U37" s="14">
        <v>33</v>
      </c>
      <c r="V37" s="14">
        <v>108</v>
      </c>
      <c r="W37" s="14" t="s">
        <v>81</v>
      </c>
      <c r="X37" s="14" t="s">
        <v>44</v>
      </c>
      <c r="Y37" s="14" t="s">
        <v>45</v>
      </c>
      <c r="Z37" s="14"/>
    </row>
    <row r="38" customFormat="1" ht="40" customHeight="1" spans="1:26">
      <c r="A38" s="14">
        <f t="shared" ref="A38:A47" si="3">ROW()-6</f>
        <v>32</v>
      </c>
      <c r="B38" s="14" t="s">
        <v>35</v>
      </c>
      <c r="C38" s="14" t="s">
        <v>36</v>
      </c>
      <c r="D38" s="14" t="s">
        <v>37</v>
      </c>
      <c r="E38" s="14" t="s">
        <v>38</v>
      </c>
      <c r="F38" s="14" t="s">
        <v>189</v>
      </c>
      <c r="G38" s="14" t="s">
        <v>193</v>
      </c>
      <c r="H38" s="14" t="s">
        <v>41</v>
      </c>
      <c r="I38" s="14" t="s">
        <v>194</v>
      </c>
      <c r="J38" s="21">
        <v>2025.1</v>
      </c>
      <c r="K38" s="28" t="s">
        <v>113</v>
      </c>
      <c r="L38" s="14" t="s">
        <v>189</v>
      </c>
      <c r="M38" s="14" t="s">
        <v>195</v>
      </c>
      <c r="N38" s="14">
        <v>19</v>
      </c>
      <c r="O38" s="14">
        <v>19</v>
      </c>
      <c r="P38" s="14">
        <v>0</v>
      </c>
      <c r="Q38" s="14">
        <v>1</v>
      </c>
      <c r="R38" s="14">
        <v>166</v>
      </c>
      <c r="S38" s="14">
        <v>703</v>
      </c>
      <c r="T38" s="14">
        <v>1</v>
      </c>
      <c r="U38" s="14">
        <v>54</v>
      </c>
      <c r="V38" s="14">
        <v>197</v>
      </c>
      <c r="W38" s="14" t="s">
        <v>81</v>
      </c>
      <c r="X38" s="14" t="s">
        <v>44</v>
      </c>
      <c r="Y38" s="14" t="s">
        <v>45</v>
      </c>
      <c r="Z38" s="14"/>
    </row>
    <row r="39" s="4" customFormat="1" ht="35" customHeight="1" spans="1:26">
      <c r="A39" s="14">
        <f t="shared" si="3"/>
        <v>33</v>
      </c>
      <c r="B39" s="21" t="s">
        <v>35</v>
      </c>
      <c r="C39" s="21" t="s">
        <v>36</v>
      </c>
      <c r="D39" s="21" t="s">
        <v>70</v>
      </c>
      <c r="E39" s="21" t="s">
        <v>38</v>
      </c>
      <c r="F39" s="21" t="s">
        <v>189</v>
      </c>
      <c r="G39" s="21" t="s">
        <v>196</v>
      </c>
      <c r="H39" s="25" t="s">
        <v>41</v>
      </c>
      <c r="I39" s="21" t="s">
        <v>197</v>
      </c>
      <c r="J39" s="35">
        <v>2025.1</v>
      </c>
      <c r="K39" s="28">
        <v>2025.12</v>
      </c>
      <c r="L39" s="21" t="s">
        <v>198</v>
      </c>
      <c r="M39" s="21" t="s">
        <v>199</v>
      </c>
      <c r="N39" s="21">
        <v>35</v>
      </c>
      <c r="O39" s="21">
        <v>35</v>
      </c>
      <c r="P39" s="21"/>
      <c r="Q39" s="21">
        <v>1</v>
      </c>
      <c r="R39" s="21">
        <v>166</v>
      </c>
      <c r="S39" s="21">
        <v>703</v>
      </c>
      <c r="T39" s="21">
        <v>1</v>
      </c>
      <c r="U39" s="21">
        <v>54</v>
      </c>
      <c r="V39" s="21">
        <v>197</v>
      </c>
      <c r="W39" s="38" t="s">
        <v>200</v>
      </c>
      <c r="X39" s="38" t="s">
        <v>44</v>
      </c>
      <c r="Y39" s="21" t="s">
        <v>57</v>
      </c>
      <c r="Z39" s="21"/>
    </row>
    <row r="40" s="2" customFormat="1" ht="49" customHeight="1" spans="1:26">
      <c r="A40" s="14">
        <f t="shared" si="3"/>
        <v>34</v>
      </c>
      <c r="B40" s="21" t="s">
        <v>46</v>
      </c>
      <c r="C40" s="21" t="s">
        <v>75</v>
      </c>
      <c r="D40" s="21" t="s">
        <v>76</v>
      </c>
      <c r="E40" s="14" t="s">
        <v>201</v>
      </c>
      <c r="F40" s="14" t="s">
        <v>202</v>
      </c>
      <c r="G40" s="14" t="s">
        <v>203</v>
      </c>
      <c r="H40" s="26" t="s">
        <v>41</v>
      </c>
      <c r="I40" s="14" t="s">
        <v>204</v>
      </c>
      <c r="J40" s="24">
        <v>2025.2</v>
      </c>
      <c r="K40" s="36">
        <v>2025.12</v>
      </c>
      <c r="L40" s="14" t="s">
        <v>202</v>
      </c>
      <c r="M40" s="14" t="s">
        <v>205</v>
      </c>
      <c r="N40" s="23">
        <v>15</v>
      </c>
      <c r="O40" s="23">
        <v>15</v>
      </c>
      <c r="P40" s="23"/>
      <c r="Q40" s="14">
        <v>1</v>
      </c>
      <c r="R40" s="21">
        <v>96</v>
      </c>
      <c r="S40" s="21">
        <v>386</v>
      </c>
      <c r="T40" s="14">
        <v>1</v>
      </c>
      <c r="U40" s="23">
        <v>19</v>
      </c>
      <c r="V40" s="23">
        <v>109</v>
      </c>
      <c r="W40" s="37" t="s">
        <v>206</v>
      </c>
      <c r="X40" s="21" t="s">
        <v>207</v>
      </c>
      <c r="Y40" s="14" t="s">
        <v>45</v>
      </c>
      <c r="Z40" s="14"/>
    </row>
    <row r="41" customFormat="1" ht="65" customHeight="1" spans="1:26">
      <c r="A41" s="14">
        <f t="shared" si="3"/>
        <v>35</v>
      </c>
      <c r="B41" s="21" t="s">
        <v>208</v>
      </c>
      <c r="C41" s="21" t="s">
        <v>208</v>
      </c>
      <c r="D41" s="21" t="s">
        <v>209</v>
      </c>
      <c r="E41" s="21" t="s">
        <v>201</v>
      </c>
      <c r="F41" s="21" t="s">
        <v>210</v>
      </c>
      <c r="G41" s="21" t="s">
        <v>211</v>
      </c>
      <c r="H41" s="21" t="s">
        <v>41</v>
      </c>
      <c r="I41" s="21" t="s">
        <v>212</v>
      </c>
      <c r="J41" s="21">
        <v>2025.1</v>
      </c>
      <c r="K41" s="28">
        <v>2025.12</v>
      </c>
      <c r="L41" s="21" t="s">
        <v>213</v>
      </c>
      <c r="M41" s="14" t="s">
        <v>214</v>
      </c>
      <c r="N41" s="14">
        <v>25</v>
      </c>
      <c r="O41" s="14">
        <v>25</v>
      </c>
      <c r="P41" s="21"/>
      <c r="Q41" s="21">
        <v>1</v>
      </c>
      <c r="R41" s="21">
        <v>41</v>
      </c>
      <c r="S41" s="21">
        <v>142</v>
      </c>
      <c r="T41" s="21">
        <v>1</v>
      </c>
      <c r="U41" s="21">
        <v>41</v>
      </c>
      <c r="V41" s="21">
        <v>142</v>
      </c>
      <c r="W41" s="21" t="s">
        <v>215</v>
      </c>
      <c r="X41" s="21" t="s">
        <v>44</v>
      </c>
      <c r="Y41" s="21" t="s">
        <v>216</v>
      </c>
      <c r="Z41" s="14" t="s">
        <v>98</v>
      </c>
    </row>
    <row r="42" s="4" customFormat="1" ht="55" customHeight="1" spans="1:26">
      <c r="A42" s="14">
        <f t="shared" si="3"/>
        <v>36</v>
      </c>
      <c r="B42" s="21" t="s">
        <v>208</v>
      </c>
      <c r="C42" s="21" t="s">
        <v>208</v>
      </c>
      <c r="D42" s="21" t="s">
        <v>209</v>
      </c>
      <c r="E42" s="14" t="s">
        <v>201</v>
      </c>
      <c r="F42" s="14" t="s">
        <v>210</v>
      </c>
      <c r="G42" s="14" t="s">
        <v>217</v>
      </c>
      <c r="H42" s="14" t="s">
        <v>41</v>
      </c>
      <c r="I42" s="14" t="s">
        <v>218</v>
      </c>
      <c r="J42" s="21">
        <v>2025.1</v>
      </c>
      <c r="K42" s="21">
        <v>2025.12</v>
      </c>
      <c r="L42" s="14" t="s">
        <v>213</v>
      </c>
      <c r="M42" s="14" t="s">
        <v>219</v>
      </c>
      <c r="N42" s="21">
        <v>17</v>
      </c>
      <c r="O42" s="21">
        <v>17</v>
      </c>
      <c r="P42" s="21"/>
      <c r="Q42" s="14">
        <v>1</v>
      </c>
      <c r="R42" s="14">
        <v>42</v>
      </c>
      <c r="S42" s="14">
        <v>138</v>
      </c>
      <c r="T42" s="14">
        <v>1</v>
      </c>
      <c r="U42" s="14">
        <v>6</v>
      </c>
      <c r="V42" s="14">
        <v>138</v>
      </c>
      <c r="W42" s="14" t="s">
        <v>220</v>
      </c>
      <c r="X42" s="14" t="s">
        <v>44</v>
      </c>
      <c r="Y42" s="21" t="s">
        <v>216</v>
      </c>
      <c r="Z42" s="14" t="s">
        <v>98</v>
      </c>
    </row>
    <row r="43" s="4" customFormat="1" ht="61" customHeight="1" spans="1:26">
      <c r="A43" s="14">
        <f t="shared" si="3"/>
        <v>37</v>
      </c>
      <c r="B43" s="21" t="s">
        <v>46</v>
      </c>
      <c r="C43" s="21" t="s">
        <v>75</v>
      </c>
      <c r="D43" s="14" t="s">
        <v>76</v>
      </c>
      <c r="E43" s="21" t="s">
        <v>201</v>
      </c>
      <c r="F43" s="21" t="s">
        <v>210</v>
      </c>
      <c r="G43" s="21" t="s">
        <v>221</v>
      </c>
      <c r="H43" s="21" t="s">
        <v>41</v>
      </c>
      <c r="I43" s="21" t="s">
        <v>222</v>
      </c>
      <c r="J43" s="21" t="s">
        <v>223</v>
      </c>
      <c r="K43" s="21" t="s">
        <v>224</v>
      </c>
      <c r="L43" s="21" t="s">
        <v>210</v>
      </c>
      <c r="M43" s="21" t="s">
        <v>225</v>
      </c>
      <c r="N43" s="21">
        <v>49</v>
      </c>
      <c r="O43" s="21">
        <v>49</v>
      </c>
      <c r="P43" s="21"/>
      <c r="Q43" s="21">
        <v>1</v>
      </c>
      <c r="R43" s="21">
        <v>94</v>
      </c>
      <c r="S43" s="21">
        <v>405</v>
      </c>
      <c r="T43" s="21">
        <v>1</v>
      </c>
      <c r="U43" s="21">
        <v>6</v>
      </c>
      <c r="V43" s="21">
        <v>298</v>
      </c>
      <c r="W43" s="21" t="s">
        <v>226</v>
      </c>
      <c r="X43" s="21" t="s">
        <v>44</v>
      </c>
      <c r="Y43" s="14" t="s">
        <v>94</v>
      </c>
      <c r="Z43" s="21"/>
    </row>
    <row r="44" s="4" customFormat="1" ht="61" customHeight="1" spans="1:26">
      <c r="A44" s="14">
        <f t="shared" si="3"/>
        <v>38</v>
      </c>
      <c r="B44" s="21" t="s">
        <v>35</v>
      </c>
      <c r="C44" s="21" t="s">
        <v>36</v>
      </c>
      <c r="D44" s="21" t="s">
        <v>227</v>
      </c>
      <c r="E44" s="14" t="s">
        <v>201</v>
      </c>
      <c r="F44" s="14" t="s">
        <v>228</v>
      </c>
      <c r="G44" s="14" t="s">
        <v>229</v>
      </c>
      <c r="H44" s="14" t="s">
        <v>41</v>
      </c>
      <c r="I44" s="14" t="s">
        <v>228</v>
      </c>
      <c r="J44" s="32" t="s">
        <v>171</v>
      </c>
      <c r="K44" s="14">
        <v>2025.12</v>
      </c>
      <c r="L44" s="14" t="s">
        <v>228</v>
      </c>
      <c r="M44" s="14" t="s">
        <v>230</v>
      </c>
      <c r="N44" s="21">
        <v>63.5</v>
      </c>
      <c r="O44" s="21">
        <v>63.5</v>
      </c>
      <c r="P44" s="21"/>
      <c r="Q44" s="24">
        <v>1</v>
      </c>
      <c r="R44" s="24">
        <v>126</v>
      </c>
      <c r="S44" s="24">
        <v>890</v>
      </c>
      <c r="T44" s="24">
        <v>1</v>
      </c>
      <c r="U44" s="24">
        <v>62</v>
      </c>
      <c r="V44" s="24">
        <v>190</v>
      </c>
      <c r="W44" s="14" t="s">
        <v>231</v>
      </c>
      <c r="X44" s="15" t="s">
        <v>44</v>
      </c>
      <c r="Y44" s="21" t="s">
        <v>180</v>
      </c>
      <c r="Z44" s="21"/>
    </row>
    <row r="45" customFormat="1" ht="38" customHeight="1" spans="1:26">
      <c r="A45" s="14">
        <f t="shared" si="3"/>
        <v>39</v>
      </c>
      <c r="B45" s="21" t="s">
        <v>35</v>
      </c>
      <c r="C45" s="21" t="s">
        <v>36</v>
      </c>
      <c r="D45" s="14" t="s">
        <v>227</v>
      </c>
      <c r="E45" s="21" t="s">
        <v>201</v>
      </c>
      <c r="F45" s="21" t="s">
        <v>228</v>
      </c>
      <c r="G45" s="21" t="s">
        <v>232</v>
      </c>
      <c r="H45" s="21" t="s">
        <v>41</v>
      </c>
      <c r="I45" s="21" t="s">
        <v>233</v>
      </c>
      <c r="J45" s="21">
        <v>2025.01</v>
      </c>
      <c r="K45" s="21">
        <v>2025.12</v>
      </c>
      <c r="L45" s="21" t="s">
        <v>228</v>
      </c>
      <c r="M45" s="21" t="s">
        <v>234</v>
      </c>
      <c r="N45" s="21">
        <v>15</v>
      </c>
      <c r="O45" s="21">
        <v>15</v>
      </c>
      <c r="P45" s="21"/>
      <c r="Q45" s="21">
        <v>1</v>
      </c>
      <c r="R45" s="21">
        <v>35</v>
      </c>
      <c r="S45" s="21">
        <v>120</v>
      </c>
      <c r="T45" s="21">
        <v>1</v>
      </c>
      <c r="U45" s="21">
        <v>6</v>
      </c>
      <c r="V45" s="21">
        <v>21</v>
      </c>
      <c r="W45" s="21" t="s">
        <v>116</v>
      </c>
      <c r="X45" s="21" t="s">
        <v>44</v>
      </c>
      <c r="Y45" s="14" t="s">
        <v>45</v>
      </c>
      <c r="Z45" s="21"/>
    </row>
    <row r="46" customFormat="1" ht="56" customHeight="1" spans="1:26">
      <c r="A46" s="14">
        <f t="shared" si="3"/>
        <v>40</v>
      </c>
      <c r="B46" s="21" t="s">
        <v>35</v>
      </c>
      <c r="C46" s="21" t="s">
        <v>36</v>
      </c>
      <c r="D46" s="14" t="s">
        <v>37</v>
      </c>
      <c r="E46" s="14" t="s">
        <v>201</v>
      </c>
      <c r="F46" s="14" t="s">
        <v>228</v>
      </c>
      <c r="G46" s="14" t="s">
        <v>235</v>
      </c>
      <c r="H46" s="14" t="s">
        <v>41</v>
      </c>
      <c r="I46" s="14" t="s">
        <v>236</v>
      </c>
      <c r="J46" s="21">
        <v>2025.01</v>
      </c>
      <c r="K46" s="21">
        <v>2025.12</v>
      </c>
      <c r="L46" s="14" t="s">
        <v>228</v>
      </c>
      <c r="M46" s="14" t="s">
        <v>237</v>
      </c>
      <c r="N46" s="14">
        <v>30</v>
      </c>
      <c r="O46" s="14">
        <v>30</v>
      </c>
      <c r="P46" s="21"/>
      <c r="Q46" s="14">
        <v>1</v>
      </c>
      <c r="R46" s="14">
        <v>223</v>
      </c>
      <c r="S46" s="14">
        <v>702</v>
      </c>
      <c r="T46" s="14">
        <v>1</v>
      </c>
      <c r="U46" s="14">
        <v>90</v>
      </c>
      <c r="V46" s="14">
        <v>274</v>
      </c>
      <c r="W46" s="14" t="s">
        <v>116</v>
      </c>
      <c r="X46" s="14" t="s">
        <v>44</v>
      </c>
      <c r="Y46" s="14" t="s">
        <v>180</v>
      </c>
      <c r="Z46" s="21"/>
    </row>
    <row r="47" customFormat="1" ht="38" customHeight="1" spans="1:26">
      <c r="A47" s="14">
        <f t="shared" si="3"/>
        <v>41</v>
      </c>
      <c r="B47" s="14" t="s">
        <v>35</v>
      </c>
      <c r="C47" s="14" t="s">
        <v>36</v>
      </c>
      <c r="D47" s="14" t="s">
        <v>70</v>
      </c>
      <c r="E47" s="14" t="s">
        <v>201</v>
      </c>
      <c r="F47" s="14" t="s">
        <v>238</v>
      </c>
      <c r="G47" s="14" t="s">
        <v>239</v>
      </c>
      <c r="H47" s="14" t="s">
        <v>41</v>
      </c>
      <c r="I47" s="14" t="s">
        <v>240</v>
      </c>
      <c r="J47" s="14">
        <v>2025.3</v>
      </c>
      <c r="K47" s="14">
        <v>2025.12</v>
      </c>
      <c r="L47" s="14" t="s">
        <v>238</v>
      </c>
      <c r="M47" s="14" t="s">
        <v>241</v>
      </c>
      <c r="N47" s="14">
        <v>12</v>
      </c>
      <c r="O47" s="14">
        <v>12</v>
      </c>
      <c r="P47" s="14"/>
      <c r="Q47" s="14">
        <v>1</v>
      </c>
      <c r="R47" s="14">
        <v>178</v>
      </c>
      <c r="S47" s="14">
        <v>588</v>
      </c>
      <c r="T47" s="14">
        <v>1</v>
      </c>
      <c r="U47" s="14">
        <v>60</v>
      </c>
      <c r="V47" s="14">
        <v>142</v>
      </c>
      <c r="W47" s="14" t="s">
        <v>220</v>
      </c>
      <c r="X47" s="14" t="s">
        <v>44</v>
      </c>
      <c r="Y47" s="14" t="s">
        <v>45</v>
      </c>
      <c r="Z47" s="21"/>
    </row>
    <row r="48" customFormat="1" ht="35" customHeight="1" spans="1:26">
      <c r="A48" s="14">
        <f t="shared" ref="A48:A57" si="4">ROW()-6</f>
        <v>42</v>
      </c>
      <c r="B48" s="21" t="s">
        <v>35</v>
      </c>
      <c r="C48" s="21" t="s">
        <v>36</v>
      </c>
      <c r="D48" s="14" t="s">
        <v>227</v>
      </c>
      <c r="E48" s="21" t="s">
        <v>201</v>
      </c>
      <c r="F48" s="27" t="s">
        <v>242</v>
      </c>
      <c r="G48" s="21" t="s">
        <v>243</v>
      </c>
      <c r="H48" s="21" t="s">
        <v>41</v>
      </c>
      <c r="I48" s="21" t="s">
        <v>244</v>
      </c>
      <c r="J48" s="21">
        <v>2025.01</v>
      </c>
      <c r="K48" s="21">
        <v>2025.12</v>
      </c>
      <c r="L48" s="21" t="s">
        <v>242</v>
      </c>
      <c r="M48" s="21" t="s">
        <v>245</v>
      </c>
      <c r="N48" s="21">
        <v>20</v>
      </c>
      <c r="O48" s="21">
        <v>20</v>
      </c>
      <c r="P48" s="21"/>
      <c r="Q48" s="21">
        <v>1</v>
      </c>
      <c r="R48" s="21" t="s">
        <v>246</v>
      </c>
      <c r="S48" s="21">
        <v>580</v>
      </c>
      <c r="T48" s="21">
        <v>1</v>
      </c>
      <c r="U48" s="21">
        <v>60</v>
      </c>
      <c r="V48" s="21">
        <v>280</v>
      </c>
      <c r="W48" s="21" t="s">
        <v>247</v>
      </c>
      <c r="X48" s="21" t="s">
        <v>44</v>
      </c>
      <c r="Y48" s="14" t="s">
        <v>45</v>
      </c>
      <c r="Z48" s="21"/>
    </row>
    <row r="49" customFormat="1" ht="57" customHeight="1" spans="1:26">
      <c r="A49" s="14">
        <f t="shared" si="4"/>
        <v>43</v>
      </c>
      <c r="B49" s="14" t="s">
        <v>46</v>
      </c>
      <c r="C49" s="14" t="s">
        <v>47</v>
      </c>
      <c r="D49" s="14" t="s">
        <v>248</v>
      </c>
      <c r="E49" s="14" t="s">
        <v>201</v>
      </c>
      <c r="F49" s="14" t="s">
        <v>242</v>
      </c>
      <c r="G49" s="14" t="s">
        <v>249</v>
      </c>
      <c r="H49" s="14" t="s">
        <v>41</v>
      </c>
      <c r="I49" s="14" t="s">
        <v>250</v>
      </c>
      <c r="J49" s="21">
        <v>2025.01</v>
      </c>
      <c r="K49" s="21">
        <v>2025.12</v>
      </c>
      <c r="L49" s="14" t="s">
        <v>242</v>
      </c>
      <c r="M49" s="14" t="s">
        <v>251</v>
      </c>
      <c r="N49" s="21">
        <v>30</v>
      </c>
      <c r="O49" s="21">
        <v>30</v>
      </c>
      <c r="P49" s="14"/>
      <c r="Q49" s="14">
        <v>1</v>
      </c>
      <c r="R49" s="14">
        <v>30</v>
      </c>
      <c r="S49" s="14">
        <v>180</v>
      </c>
      <c r="T49" s="14">
        <v>1</v>
      </c>
      <c r="U49" s="14">
        <v>26</v>
      </c>
      <c r="V49" s="14">
        <v>98</v>
      </c>
      <c r="W49" s="14" t="s">
        <v>252</v>
      </c>
      <c r="X49" s="14" t="s">
        <v>253</v>
      </c>
      <c r="Y49" s="14" t="s">
        <v>45</v>
      </c>
      <c r="Z49" s="21"/>
    </row>
    <row r="50" customFormat="1" ht="37" customHeight="1" spans="1:26">
      <c r="A50" s="14">
        <f t="shared" si="4"/>
        <v>44</v>
      </c>
      <c r="B50" s="14" t="s">
        <v>35</v>
      </c>
      <c r="C50" s="14" t="s">
        <v>36</v>
      </c>
      <c r="D50" s="14" t="s">
        <v>90</v>
      </c>
      <c r="E50" s="14" t="s">
        <v>201</v>
      </c>
      <c r="F50" s="14" t="s">
        <v>254</v>
      </c>
      <c r="G50" s="14" t="s">
        <v>255</v>
      </c>
      <c r="H50" s="14" t="s">
        <v>41</v>
      </c>
      <c r="I50" s="14" t="s">
        <v>254</v>
      </c>
      <c r="J50" s="21" t="s">
        <v>256</v>
      </c>
      <c r="K50" s="21">
        <v>2025.12</v>
      </c>
      <c r="L50" s="14" t="s">
        <v>254</v>
      </c>
      <c r="M50" s="14" t="s">
        <v>257</v>
      </c>
      <c r="N50" s="21">
        <v>30</v>
      </c>
      <c r="O50" s="21">
        <v>30</v>
      </c>
      <c r="P50" s="21"/>
      <c r="Q50" s="14">
        <v>1</v>
      </c>
      <c r="R50" s="14">
        <v>266</v>
      </c>
      <c r="S50" s="14">
        <v>933</v>
      </c>
      <c r="T50" s="14">
        <v>1</v>
      </c>
      <c r="U50" s="14">
        <v>105</v>
      </c>
      <c r="V50" s="14">
        <v>427</v>
      </c>
      <c r="W50" s="14" t="s">
        <v>258</v>
      </c>
      <c r="X50" s="14" t="s">
        <v>44</v>
      </c>
      <c r="Y50" s="14" t="s">
        <v>94</v>
      </c>
      <c r="Z50" s="14"/>
    </row>
    <row r="51" s="4" customFormat="1" ht="37" customHeight="1" spans="1:26">
      <c r="A51" s="14">
        <f t="shared" si="4"/>
        <v>45</v>
      </c>
      <c r="B51" s="14" t="s">
        <v>35</v>
      </c>
      <c r="C51" s="21" t="s">
        <v>36</v>
      </c>
      <c r="D51" s="14" t="s">
        <v>37</v>
      </c>
      <c r="E51" s="14" t="s">
        <v>201</v>
      </c>
      <c r="F51" s="14" t="s">
        <v>254</v>
      </c>
      <c r="G51" s="14" t="s">
        <v>259</v>
      </c>
      <c r="H51" s="14" t="s">
        <v>41</v>
      </c>
      <c r="I51" s="14" t="s">
        <v>260</v>
      </c>
      <c r="J51" s="21">
        <v>2025.1</v>
      </c>
      <c r="K51" s="21">
        <v>2025.12</v>
      </c>
      <c r="L51" s="14" t="s">
        <v>254</v>
      </c>
      <c r="M51" s="14" t="s">
        <v>261</v>
      </c>
      <c r="N51" s="21">
        <v>20</v>
      </c>
      <c r="O51" s="21">
        <v>20</v>
      </c>
      <c r="P51" s="21"/>
      <c r="Q51" s="14">
        <v>1</v>
      </c>
      <c r="R51" s="14">
        <v>210</v>
      </c>
      <c r="S51" s="14">
        <v>732</v>
      </c>
      <c r="T51" s="14">
        <v>1</v>
      </c>
      <c r="U51" s="14">
        <v>84</v>
      </c>
      <c r="V51" s="14">
        <v>341</v>
      </c>
      <c r="W51" s="14" t="s">
        <v>262</v>
      </c>
      <c r="X51" s="14" t="s">
        <v>44</v>
      </c>
      <c r="Y51" s="14" t="s">
        <v>45</v>
      </c>
      <c r="Z51" s="14"/>
    </row>
    <row r="52" customFormat="1" ht="45" customHeight="1" spans="1:26">
      <c r="A52" s="14">
        <f t="shared" si="4"/>
        <v>46</v>
      </c>
      <c r="B52" s="21" t="s">
        <v>35</v>
      </c>
      <c r="C52" s="21" t="s">
        <v>36</v>
      </c>
      <c r="D52" s="21" t="s">
        <v>227</v>
      </c>
      <c r="E52" s="21" t="s">
        <v>201</v>
      </c>
      <c r="F52" s="21" t="s">
        <v>263</v>
      </c>
      <c r="G52" s="21" t="s">
        <v>264</v>
      </c>
      <c r="H52" s="21" t="s">
        <v>41</v>
      </c>
      <c r="I52" s="21" t="s">
        <v>265</v>
      </c>
      <c r="J52" s="21">
        <v>2025.1</v>
      </c>
      <c r="K52" s="21">
        <v>2025.12</v>
      </c>
      <c r="L52" s="21" t="s">
        <v>263</v>
      </c>
      <c r="M52" s="21" t="s">
        <v>266</v>
      </c>
      <c r="N52" s="21">
        <v>12</v>
      </c>
      <c r="O52" s="21">
        <v>12</v>
      </c>
      <c r="P52" s="21"/>
      <c r="Q52" s="21">
        <v>1</v>
      </c>
      <c r="R52" s="21">
        <v>98</v>
      </c>
      <c r="S52" s="21">
        <v>326</v>
      </c>
      <c r="T52" s="21">
        <v>1</v>
      </c>
      <c r="U52" s="21">
        <v>35</v>
      </c>
      <c r="V52" s="21">
        <v>196</v>
      </c>
      <c r="W52" s="21" t="s">
        <v>267</v>
      </c>
      <c r="X52" s="21" t="s">
        <v>44</v>
      </c>
      <c r="Y52" s="14" t="s">
        <v>45</v>
      </c>
      <c r="Z52" s="21"/>
    </row>
    <row r="53" customFormat="1" ht="48" customHeight="1" spans="1:26">
      <c r="A53" s="14">
        <f t="shared" si="4"/>
        <v>47</v>
      </c>
      <c r="B53" s="21" t="s">
        <v>35</v>
      </c>
      <c r="C53" s="21" t="s">
        <v>36</v>
      </c>
      <c r="D53" s="14" t="s">
        <v>227</v>
      </c>
      <c r="E53" s="21" t="s">
        <v>201</v>
      </c>
      <c r="F53" s="21" t="s">
        <v>263</v>
      </c>
      <c r="G53" s="21" t="s">
        <v>268</v>
      </c>
      <c r="H53" s="21" t="s">
        <v>41</v>
      </c>
      <c r="I53" s="21" t="s">
        <v>269</v>
      </c>
      <c r="J53" s="21" t="s">
        <v>223</v>
      </c>
      <c r="K53" s="21">
        <v>2025.12</v>
      </c>
      <c r="L53" s="21" t="s">
        <v>263</v>
      </c>
      <c r="M53" s="21" t="s">
        <v>270</v>
      </c>
      <c r="N53" s="21">
        <v>15</v>
      </c>
      <c r="O53" s="21">
        <v>15</v>
      </c>
      <c r="P53" s="21"/>
      <c r="Q53" s="21">
        <v>1</v>
      </c>
      <c r="R53" s="21">
        <v>34</v>
      </c>
      <c r="S53" s="21">
        <v>92</v>
      </c>
      <c r="T53" s="21">
        <v>1</v>
      </c>
      <c r="U53" s="21">
        <v>21</v>
      </c>
      <c r="V53" s="21">
        <v>65</v>
      </c>
      <c r="W53" s="21" t="s">
        <v>267</v>
      </c>
      <c r="X53" s="21" t="s">
        <v>44</v>
      </c>
      <c r="Y53" s="14" t="s">
        <v>45</v>
      </c>
      <c r="Z53" s="21"/>
    </row>
    <row r="54" ht="68" customHeight="1" spans="1:26">
      <c r="A54" s="14">
        <f t="shared" si="4"/>
        <v>48</v>
      </c>
      <c r="B54" s="28" t="s">
        <v>35</v>
      </c>
      <c r="C54" s="21" t="s">
        <v>36</v>
      </c>
      <c r="D54" s="14" t="s">
        <v>227</v>
      </c>
      <c r="E54" s="21" t="s">
        <v>201</v>
      </c>
      <c r="F54" s="21" t="s">
        <v>263</v>
      </c>
      <c r="G54" s="21" t="s">
        <v>271</v>
      </c>
      <c r="H54" s="21" t="s">
        <v>41</v>
      </c>
      <c r="I54" s="21" t="s">
        <v>272</v>
      </c>
      <c r="J54" s="21">
        <v>2025.1</v>
      </c>
      <c r="K54" s="28">
        <v>2025.12</v>
      </c>
      <c r="L54" s="21" t="s">
        <v>263</v>
      </c>
      <c r="M54" s="21" t="s">
        <v>273</v>
      </c>
      <c r="N54" s="21">
        <v>17</v>
      </c>
      <c r="O54" s="21">
        <v>17</v>
      </c>
      <c r="P54" s="21"/>
      <c r="Q54" s="21">
        <v>2</v>
      </c>
      <c r="R54" s="21">
        <v>145</v>
      </c>
      <c r="S54" s="21">
        <v>528</v>
      </c>
      <c r="T54" s="21">
        <v>2</v>
      </c>
      <c r="U54" s="21">
        <v>65</v>
      </c>
      <c r="V54" s="21">
        <v>248</v>
      </c>
      <c r="W54" s="21" t="s">
        <v>274</v>
      </c>
      <c r="X54" s="21" t="s">
        <v>44</v>
      </c>
      <c r="Y54" s="14" t="s">
        <v>45</v>
      </c>
      <c r="Z54" s="21"/>
    </row>
    <row r="55" ht="44" customHeight="1" spans="1:26">
      <c r="A55" s="14">
        <f t="shared" si="4"/>
        <v>49</v>
      </c>
      <c r="B55" s="14" t="s">
        <v>35</v>
      </c>
      <c r="C55" s="14" t="s">
        <v>36</v>
      </c>
      <c r="D55" s="14" t="s">
        <v>227</v>
      </c>
      <c r="E55" s="14" t="s">
        <v>201</v>
      </c>
      <c r="F55" s="14" t="s">
        <v>275</v>
      </c>
      <c r="G55" s="14" t="s">
        <v>276</v>
      </c>
      <c r="H55" s="14" t="s">
        <v>41</v>
      </c>
      <c r="I55" s="14" t="s">
        <v>277</v>
      </c>
      <c r="J55" s="21" t="s">
        <v>223</v>
      </c>
      <c r="K55" s="21" t="s">
        <v>278</v>
      </c>
      <c r="L55" s="14" t="s">
        <v>275</v>
      </c>
      <c r="M55" s="14" t="s">
        <v>279</v>
      </c>
      <c r="N55" s="21">
        <v>18</v>
      </c>
      <c r="O55" s="21">
        <v>18</v>
      </c>
      <c r="P55" s="21"/>
      <c r="Q55" s="14">
        <v>1</v>
      </c>
      <c r="R55" s="14">
        <v>200</v>
      </c>
      <c r="S55" s="14">
        <v>760</v>
      </c>
      <c r="T55" s="14">
        <v>1</v>
      </c>
      <c r="U55" s="14">
        <v>52</v>
      </c>
      <c r="V55" s="14">
        <v>164</v>
      </c>
      <c r="W55" s="14" t="s">
        <v>280</v>
      </c>
      <c r="X55" s="14" t="s">
        <v>44</v>
      </c>
      <c r="Y55" s="14" t="s">
        <v>45</v>
      </c>
      <c r="Z55" s="14"/>
    </row>
    <row r="56" ht="48" customHeight="1" spans="1:26">
      <c r="A56" s="14">
        <f t="shared" si="4"/>
        <v>50</v>
      </c>
      <c r="B56" s="14" t="s">
        <v>35</v>
      </c>
      <c r="C56" s="21" t="s">
        <v>36</v>
      </c>
      <c r="D56" s="14" t="s">
        <v>37</v>
      </c>
      <c r="E56" s="14" t="s">
        <v>201</v>
      </c>
      <c r="F56" s="14" t="s">
        <v>275</v>
      </c>
      <c r="G56" s="14" t="s">
        <v>281</v>
      </c>
      <c r="H56" s="14" t="s">
        <v>41</v>
      </c>
      <c r="I56" s="14" t="s">
        <v>282</v>
      </c>
      <c r="J56" s="21" t="s">
        <v>223</v>
      </c>
      <c r="K56" s="28">
        <v>2025.12</v>
      </c>
      <c r="L56" s="14" t="s">
        <v>275</v>
      </c>
      <c r="M56" s="14" t="s">
        <v>283</v>
      </c>
      <c r="N56" s="21">
        <v>30</v>
      </c>
      <c r="O56" s="21">
        <v>30</v>
      </c>
      <c r="P56" s="21"/>
      <c r="Q56" s="14">
        <v>1</v>
      </c>
      <c r="R56" s="14">
        <v>80</v>
      </c>
      <c r="S56" s="14">
        <v>324</v>
      </c>
      <c r="T56" s="14">
        <v>1</v>
      </c>
      <c r="U56" s="14">
        <v>42</v>
      </c>
      <c r="V56" s="14">
        <v>138</v>
      </c>
      <c r="W56" s="14" t="s">
        <v>116</v>
      </c>
      <c r="X56" s="14" t="s">
        <v>44</v>
      </c>
      <c r="Y56" s="14" t="s">
        <v>45</v>
      </c>
      <c r="Z56" s="14"/>
    </row>
    <row r="57" ht="41" customHeight="1" spans="1:26">
      <c r="A57" s="14">
        <f t="shared" si="4"/>
        <v>51</v>
      </c>
      <c r="B57" s="21" t="s">
        <v>35</v>
      </c>
      <c r="C57" s="21" t="s">
        <v>36</v>
      </c>
      <c r="D57" s="14" t="s">
        <v>227</v>
      </c>
      <c r="E57" s="21" t="s">
        <v>201</v>
      </c>
      <c r="F57" s="21" t="s">
        <v>284</v>
      </c>
      <c r="G57" s="21" t="s">
        <v>285</v>
      </c>
      <c r="H57" s="21" t="s">
        <v>41</v>
      </c>
      <c r="I57" s="21" t="s">
        <v>284</v>
      </c>
      <c r="J57" s="21">
        <v>2025.01</v>
      </c>
      <c r="K57" s="28" t="s">
        <v>224</v>
      </c>
      <c r="L57" s="21" t="s">
        <v>284</v>
      </c>
      <c r="M57" s="21" t="s">
        <v>286</v>
      </c>
      <c r="N57" s="21">
        <v>35</v>
      </c>
      <c r="O57" s="21">
        <v>35</v>
      </c>
      <c r="P57" s="21"/>
      <c r="Q57" s="21">
        <v>1</v>
      </c>
      <c r="R57" s="21">
        <v>185</v>
      </c>
      <c r="S57" s="21">
        <v>521</v>
      </c>
      <c r="T57" s="21">
        <v>1</v>
      </c>
      <c r="U57" s="21">
        <v>7</v>
      </c>
      <c r="V57" s="21">
        <v>21</v>
      </c>
      <c r="W57" s="21" t="s">
        <v>287</v>
      </c>
      <c r="X57" s="21" t="s">
        <v>44</v>
      </c>
      <c r="Y57" s="14" t="s">
        <v>45</v>
      </c>
      <c r="Z57" s="25"/>
    </row>
    <row r="58" s="4" customFormat="1" ht="63" customHeight="1" spans="1:26">
      <c r="A58" s="14">
        <f t="shared" ref="A58:A67" si="5">ROW()-6</f>
        <v>52</v>
      </c>
      <c r="B58" s="21" t="s">
        <v>35</v>
      </c>
      <c r="C58" s="21" t="s">
        <v>36</v>
      </c>
      <c r="D58" s="21" t="s">
        <v>70</v>
      </c>
      <c r="E58" s="21" t="s">
        <v>201</v>
      </c>
      <c r="F58" s="21" t="s">
        <v>284</v>
      </c>
      <c r="G58" s="21" t="s">
        <v>288</v>
      </c>
      <c r="H58" s="21" t="s">
        <v>41</v>
      </c>
      <c r="I58" s="21" t="s">
        <v>289</v>
      </c>
      <c r="J58" s="21">
        <v>2025.01</v>
      </c>
      <c r="K58" s="28" t="s">
        <v>224</v>
      </c>
      <c r="L58" s="21" t="s">
        <v>284</v>
      </c>
      <c r="M58" s="21" t="s">
        <v>290</v>
      </c>
      <c r="N58" s="21">
        <v>12</v>
      </c>
      <c r="O58" s="21">
        <v>12</v>
      </c>
      <c r="P58" s="21"/>
      <c r="Q58" s="21">
        <v>1</v>
      </c>
      <c r="R58" s="21">
        <v>423</v>
      </c>
      <c r="S58" s="21">
        <v>1456</v>
      </c>
      <c r="T58" s="21">
        <v>1</v>
      </c>
      <c r="U58" s="21">
        <v>16</v>
      </c>
      <c r="V58" s="21">
        <v>35</v>
      </c>
      <c r="W58" s="21" t="s">
        <v>291</v>
      </c>
      <c r="X58" s="21" t="s">
        <v>44</v>
      </c>
      <c r="Y58" s="21" t="s">
        <v>57</v>
      </c>
      <c r="Z58" s="21"/>
    </row>
    <row r="59" ht="39" customHeight="1" spans="1:26">
      <c r="A59" s="14">
        <f t="shared" si="5"/>
        <v>53</v>
      </c>
      <c r="B59" s="21" t="s">
        <v>46</v>
      </c>
      <c r="C59" s="21" t="s">
        <v>75</v>
      </c>
      <c r="D59" s="14" t="s">
        <v>76</v>
      </c>
      <c r="E59" s="21" t="s">
        <v>201</v>
      </c>
      <c r="F59" s="21" t="s">
        <v>284</v>
      </c>
      <c r="G59" s="21" t="s">
        <v>292</v>
      </c>
      <c r="H59" s="21" t="s">
        <v>41</v>
      </c>
      <c r="I59" s="21" t="s">
        <v>293</v>
      </c>
      <c r="J59" s="21">
        <v>2025.01</v>
      </c>
      <c r="K59" s="28" t="s">
        <v>224</v>
      </c>
      <c r="L59" s="21" t="s">
        <v>284</v>
      </c>
      <c r="M59" s="21" t="s">
        <v>294</v>
      </c>
      <c r="N59" s="21">
        <v>49</v>
      </c>
      <c r="O59" s="21">
        <v>49</v>
      </c>
      <c r="P59" s="21"/>
      <c r="Q59" s="21">
        <v>1</v>
      </c>
      <c r="R59" s="21">
        <v>132</v>
      </c>
      <c r="S59" s="21">
        <v>356</v>
      </c>
      <c r="T59" s="21">
        <v>1</v>
      </c>
      <c r="U59" s="21">
        <v>5</v>
      </c>
      <c r="V59" s="21">
        <v>12</v>
      </c>
      <c r="W59" s="14" t="s">
        <v>116</v>
      </c>
      <c r="X59" s="27" t="s">
        <v>295</v>
      </c>
      <c r="Y59" s="14" t="s">
        <v>94</v>
      </c>
      <c r="Z59" s="25"/>
    </row>
    <row r="60" ht="45" customHeight="1" spans="1:26">
      <c r="A60" s="14">
        <f t="shared" si="5"/>
        <v>54</v>
      </c>
      <c r="B60" s="21" t="s">
        <v>35</v>
      </c>
      <c r="C60" s="21" t="s">
        <v>36</v>
      </c>
      <c r="D60" s="21" t="s">
        <v>70</v>
      </c>
      <c r="E60" s="21" t="s">
        <v>201</v>
      </c>
      <c r="F60" s="21" t="s">
        <v>284</v>
      </c>
      <c r="G60" s="21" t="s">
        <v>296</v>
      </c>
      <c r="H60" s="21" t="s">
        <v>41</v>
      </c>
      <c r="I60" s="21" t="s">
        <v>284</v>
      </c>
      <c r="J60" s="21">
        <v>2025.01</v>
      </c>
      <c r="K60" s="21" t="s">
        <v>224</v>
      </c>
      <c r="L60" s="21" t="s">
        <v>284</v>
      </c>
      <c r="M60" s="21" t="s">
        <v>297</v>
      </c>
      <c r="N60" s="21">
        <v>70</v>
      </c>
      <c r="O60" s="21">
        <v>70</v>
      </c>
      <c r="P60" s="21"/>
      <c r="Q60" s="21">
        <v>1</v>
      </c>
      <c r="R60" s="21">
        <v>423</v>
      </c>
      <c r="S60" s="21">
        <v>1456</v>
      </c>
      <c r="T60" s="21">
        <v>1</v>
      </c>
      <c r="U60" s="21">
        <v>16</v>
      </c>
      <c r="V60" s="21">
        <v>35</v>
      </c>
      <c r="W60" s="21" t="s">
        <v>287</v>
      </c>
      <c r="X60" s="27" t="s">
        <v>44</v>
      </c>
      <c r="Y60" s="14" t="s">
        <v>180</v>
      </c>
      <c r="Z60" s="25"/>
    </row>
    <row r="61" ht="41" customHeight="1" spans="1:26">
      <c r="A61" s="14">
        <f t="shared" si="5"/>
        <v>55</v>
      </c>
      <c r="B61" s="21" t="s">
        <v>35</v>
      </c>
      <c r="C61" s="21" t="s">
        <v>36</v>
      </c>
      <c r="D61" s="14" t="s">
        <v>90</v>
      </c>
      <c r="E61" s="14" t="s">
        <v>201</v>
      </c>
      <c r="F61" s="21" t="s">
        <v>238</v>
      </c>
      <c r="G61" s="21" t="s">
        <v>298</v>
      </c>
      <c r="H61" s="21" t="s">
        <v>41</v>
      </c>
      <c r="I61" s="21" t="s">
        <v>238</v>
      </c>
      <c r="J61" s="32" t="s">
        <v>93</v>
      </c>
      <c r="K61" s="14">
        <v>2025.12</v>
      </c>
      <c r="L61" s="14" t="s">
        <v>94</v>
      </c>
      <c r="M61" s="21" t="s">
        <v>299</v>
      </c>
      <c r="N61" s="21">
        <v>30</v>
      </c>
      <c r="O61" s="21">
        <v>30</v>
      </c>
      <c r="P61" s="21"/>
      <c r="Q61" s="14">
        <v>1</v>
      </c>
      <c r="R61" s="22">
        <v>171</v>
      </c>
      <c r="S61" s="22">
        <f>R61*4</f>
        <v>684</v>
      </c>
      <c r="T61" s="21">
        <v>1</v>
      </c>
      <c r="U61" s="22">
        <v>49</v>
      </c>
      <c r="V61" s="22">
        <f>U61*3</f>
        <v>147</v>
      </c>
      <c r="W61" s="37" t="s">
        <v>300</v>
      </c>
      <c r="X61" s="14" t="s">
        <v>44</v>
      </c>
      <c r="Y61" s="21" t="s">
        <v>94</v>
      </c>
      <c r="Z61" s="14" t="s">
        <v>98</v>
      </c>
    </row>
    <row r="62" ht="47" customHeight="1" spans="1:26">
      <c r="A62" s="14">
        <f t="shared" si="5"/>
        <v>56</v>
      </c>
      <c r="B62" s="21" t="s">
        <v>35</v>
      </c>
      <c r="C62" s="21" t="s">
        <v>36</v>
      </c>
      <c r="D62" s="21" t="s">
        <v>90</v>
      </c>
      <c r="E62" s="24" t="s">
        <v>201</v>
      </c>
      <c r="F62" s="21" t="s">
        <v>301</v>
      </c>
      <c r="G62" s="21" t="s">
        <v>302</v>
      </c>
      <c r="H62" s="21" t="s">
        <v>60</v>
      </c>
      <c r="I62" s="21" t="s">
        <v>301</v>
      </c>
      <c r="J62" s="21" t="s">
        <v>93</v>
      </c>
      <c r="K62" s="28">
        <v>2025.12</v>
      </c>
      <c r="L62" s="14" t="s">
        <v>94</v>
      </c>
      <c r="M62" s="21" t="s">
        <v>303</v>
      </c>
      <c r="N62" s="21">
        <v>40</v>
      </c>
      <c r="O62" s="21">
        <v>40</v>
      </c>
      <c r="P62" s="21"/>
      <c r="Q62" s="14">
        <v>1</v>
      </c>
      <c r="R62" s="14">
        <v>277</v>
      </c>
      <c r="S62" s="14">
        <v>969</v>
      </c>
      <c r="T62" s="21">
        <v>1</v>
      </c>
      <c r="U62" s="14">
        <v>55</v>
      </c>
      <c r="V62" s="14">
        <v>165</v>
      </c>
      <c r="W62" s="37" t="s">
        <v>304</v>
      </c>
      <c r="X62" s="37" t="s">
        <v>97</v>
      </c>
      <c r="Y62" s="14" t="s">
        <v>94</v>
      </c>
      <c r="Z62" s="14" t="s">
        <v>98</v>
      </c>
    </row>
    <row r="63" ht="56" customHeight="1" spans="1:26">
      <c r="A63" s="14">
        <f t="shared" si="5"/>
        <v>57</v>
      </c>
      <c r="B63" s="21" t="s">
        <v>208</v>
      </c>
      <c r="C63" s="21" t="s">
        <v>208</v>
      </c>
      <c r="D63" s="21" t="s">
        <v>209</v>
      </c>
      <c r="E63" s="21" t="s">
        <v>201</v>
      </c>
      <c r="F63" s="21" t="s">
        <v>301</v>
      </c>
      <c r="G63" s="21" t="s">
        <v>305</v>
      </c>
      <c r="H63" s="21" t="s">
        <v>41</v>
      </c>
      <c r="I63" s="21" t="s">
        <v>306</v>
      </c>
      <c r="J63" s="21">
        <v>2025.1</v>
      </c>
      <c r="K63" s="28">
        <v>2025.12</v>
      </c>
      <c r="L63" s="21" t="s">
        <v>307</v>
      </c>
      <c r="M63" s="21" t="s">
        <v>308</v>
      </c>
      <c r="N63" s="21">
        <v>18</v>
      </c>
      <c r="O63" s="21">
        <v>18</v>
      </c>
      <c r="P63" s="21"/>
      <c r="Q63" s="21">
        <v>1</v>
      </c>
      <c r="R63" s="21">
        <v>27</v>
      </c>
      <c r="S63" s="21">
        <v>71</v>
      </c>
      <c r="T63" s="39">
        <v>1</v>
      </c>
      <c r="U63" s="21">
        <v>27</v>
      </c>
      <c r="V63" s="21">
        <v>71</v>
      </c>
      <c r="W63" s="21" t="s">
        <v>309</v>
      </c>
      <c r="X63" s="21" t="s">
        <v>44</v>
      </c>
      <c r="Y63" s="21" t="s">
        <v>216</v>
      </c>
      <c r="Z63" s="14" t="s">
        <v>98</v>
      </c>
    </row>
    <row r="64" ht="55" customHeight="1" spans="1:26">
      <c r="A64" s="14">
        <f t="shared" si="5"/>
        <v>58</v>
      </c>
      <c r="B64" s="14" t="s">
        <v>35</v>
      </c>
      <c r="C64" s="14" t="s">
        <v>36</v>
      </c>
      <c r="D64" s="14" t="s">
        <v>227</v>
      </c>
      <c r="E64" s="14" t="s">
        <v>201</v>
      </c>
      <c r="F64" s="14" t="s">
        <v>310</v>
      </c>
      <c r="G64" s="14" t="s">
        <v>311</v>
      </c>
      <c r="H64" s="14" t="s">
        <v>41</v>
      </c>
      <c r="I64" s="14" t="s">
        <v>312</v>
      </c>
      <c r="J64" s="21">
        <v>2025.01</v>
      </c>
      <c r="K64" s="28">
        <v>2025.12</v>
      </c>
      <c r="L64" s="14" t="s">
        <v>310</v>
      </c>
      <c r="M64" s="14" t="s">
        <v>313</v>
      </c>
      <c r="N64" s="14">
        <v>15</v>
      </c>
      <c r="O64" s="14">
        <v>15</v>
      </c>
      <c r="P64" s="14"/>
      <c r="Q64" s="14">
        <v>1</v>
      </c>
      <c r="R64" s="14">
        <v>292</v>
      </c>
      <c r="S64" s="14">
        <v>919</v>
      </c>
      <c r="T64" s="40">
        <v>1</v>
      </c>
      <c r="U64" s="14">
        <v>131</v>
      </c>
      <c r="V64" s="14">
        <v>444</v>
      </c>
      <c r="W64" s="14" t="s">
        <v>314</v>
      </c>
      <c r="X64" s="14" t="s">
        <v>44</v>
      </c>
      <c r="Y64" s="14" t="s">
        <v>45</v>
      </c>
      <c r="Z64" s="14"/>
    </row>
    <row r="65" ht="55" customHeight="1" spans="1:26">
      <c r="A65" s="14">
        <f t="shared" si="5"/>
        <v>59</v>
      </c>
      <c r="B65" s="21" t="s">
        <v>35</v>
      </c>
      <c r="C65" s="21" t="s">
        <v>36</v>
      </c>
      <c r="D65" s="21" t="s">
        <v>227</v>
      </c>
      <c r="E65" s="14" t="s">
        <v>201</v>
      </c>
      <c r="F65" s="14" t="s">
        <v>310</v>
      </c>
      <c r="G65" s="14" t="s">
        <v>315</v>
      </c>
      <c r="H65" s="14" t="s">
        <v>41</v>
      </c>
      <c r="I65" s="14" t="s">
        <v>310</v>
      </c>
      <c r="J65" s="32" t="s">
        <v>171</v>
      </c>
      <c r="K65" s="14">
        <v>2025.12</v>
      </c>
      <c r="L65" s="14" t="s">
        <v>310</v>
      </c>
      <c r="M65" s="14" t="s">
        <v>316</v>
      </c>
      <c r="N65" s="21">
        <v>79.9</v>
      </c>
      <c r="O65" s="21">
        <v>79.9</v>
      </c>
      <c r="P65" s="21"/>
      <c r="Q65" s="14">
        <v>1</v>
      </c>
      <c r="R65" s="14">
        <v>292</v>
      </c>
      <c r="S65" s="14">
        <v>919</v>
      </c>
      <c r="T65" s="14">
        <v>1</v>
      </c>
      <c r="U65" s="14">
        <v>131</v>
      </c>
      <c r="V65" s="14">
        <v>444</v>
      </c>
      <c r="W65" s="14" t="s">
        <v>231</v>
      </c>
      <c r="X65" s="15" t="s">
        <v>44</v>
      </c>
      <c r="Y65" s="21" t="s">
        <v>180</v>
      </c>
      <c r="Z65" s="21"/>
    </row>
    <row r="66" ht="42" customHeight="1" spans="1:26">
      <c r="A66" s="14">
        <f t="shared" si="5"/>
        <v>60</v>
      </c>
      <c r="B66" s="14" t="s">
        <v>35</v>
      </c>
      <c r="C66" s="14" t="s">
        <v>36</v>
      </c>
      <c r="D66" s="14" t="s">
        <v>317</v>
      </c>
      <c r="E66" s="14" t="s">
        <v>201</v>
      </c>
      <c r="F66" s="14" t="s">
        <v>310</v>
      </c>
      <c r="G66" s="14" t="s">
        <v>318</v>
      </c>
      <c r="H66" s="14" t="s">
        <v>41</v>
      </c>
      <c r="I66" s="14" t="s">
        <v>310</v>
      </c>
      <c r="J66" s="21">
        <v>2025.01</v>
      </c>
      <c r="K66" s="21">
        <v>2025.12</v>
      </c>
      <c r="L66" s="14" t="s">
        <v>310</v>
      </c>
      <c r="M66" s="14" t="s">
        <v>319</v>
      </c>
      <c r="N66" s="14">
        <v>12</v>
      </c>
      <c r="O66" s="14">
        <v>12</v>
      </c>
      <c r="P66" s="14"/>
      <c r="Q66" s="14">
        <v>1</v>
      </c>
      <c r="R66" s="14">
        <v>292</v>
      </c>
      <c r="S66" s="14">
        <v>919</v>
      </c>
      <c r="T66" s="40">
        <v>1</v>
      </c>
      <c r="U66" s="14">
        <v>131</v>
      </c>
      <c r="V66" s="14">
        <v>444</v>
      </c>
      <c r="W66" s="14" t="s">
        <v>320</v>
      </c>
      <c r="X66" s="14" t="s">
        <v>44</v>
      </c>
      <c r="Y66" s="14" t="s">
        <v>57</v>
      </c>
      <c r="Z66" s="21"/>
    </row>
    <row r="67" s="4" customFormat="1" ht="36" spans="1:26">
      <c r="A67" s="14">
        <f t="shared" si="5"/>
        <v>61</v>
      </c>
      <c r="B67" s="21" t="s">
        <v>35</v>
      </c>
      <c r="C67" s="21" t="s">
        <v>36</v>
      </c>
      <c r="D67" s="14" t="s">
        <v>37</v>
      </c>
      <c r="E67" s="14" t="s">
        <v>201</v>
      </c>
      <c r="F67" s="14" t="s">
        <v>321</v>
      </c>
      <c r="G67" s="14" t="s">
        <v>322</v>
      </c>
      <c r="H67" s="14" t="s">
        <v>41</v>
      </c>
      <c r="I67" s="14" t="s">
        <v>321</v>
      </c>
      <c r="J67" s="21" t="s">
        <v>323</v>
      </c>
      <c r="K67" s="28">
        <v>2025.12</v>
      </c>
      <c r="L67" s="14" t="s">
        <v>321</v>
      </c>
      <c r="M67" s="14" t="s">
        <v>324</v>
      </c>
      <c r="N67" s="14">
        <v>48</v>
      </c>
      <c r="O67" s="14">
        <v>48</v>
      </c>
      <c r="P67" s="14"/>
      <c r="Q67" s="14">
        <v>1</v>
      </c>
      <c r="R67" s="14">
        <v>386</v>
      </c>
      <c r="S67" s="14">
        <v>1385</v>
      </c>
      <c r="T67" s="40">
        <v>1</v>
      </c>
      <c r="U67" s="14">
        <v>165</v>
      </c>
      <c r="V67" s="14">
        <v>650</v>
      </c>
      <c r="W67" s="14" t="s">
        <v>314</v>
      </c>
      <c r="X67" s="14" t="s">
        <v>44</v>
      </c>
      <c r="Y67" s="14" t="s">
        <v>180</v>
      </c>
      <c r="Z67" s="14"/>
    </row>
    <row r="68" s="4" customFormat="1" ht="43" customHeight="1" spans="1:26">
      <c r="A68" s="14">
        <f t="shared" ref="A68:A77" si="6">ROW()-6</f>
        <v>62</v>
      </c>
      <c r="B68" s="21" t="s">
        <v>35</v>
      </c>
      <c r="C68" s="21" t="s">
        <v>36</v>
      </c>
      <c r="D68" s="21" t="s">
        <v>37</v>
      </c>
      <c r="E68" s="14" t="s">
        <v>201</v>
      </c>
      <c r="F68" s="14" t="s">
        <v>321</v>
      </c>
      <c r="G68" s="14" t="s">
        <v>325</v>
      </c>
      <c r="H68" s="14" t="s">
        <v>41</v>
      </c>
      <c r="I68" s="14" t="s">
        <v>321</v>
      </c>
      <c r="J68" s="32" t="s">
        <v>171</v>
      </c>
      <c r="K68" s="14">
        <v>2025.12</v>
      </c>
      <c r="L68" s="14" t="s">
        <v>321</v>
      </c>
      <c r="M68" s="14" t="s">
        <v>326</v>
      </c>
      <c r="N68" s="21">
        <v>45.5</v>
      </c>
      <c r="O68" s="21">
        <v>45.5</v>
      </c>
      <c r="P68" s="34"/>
      <c r="Q68" s="32">
        <v>1</v>
      </c>
      <c r="R68" s="32" t="s">
        <v>327</v>
      </c>
      <c r="S68" s="32" t="s">
        <v>328</v>
      </c>
      <c r="T68" s="32">
        <v>1</v>
      </c>
      <c r="U68" s="32" t="s">
        <v>329</v>
      </c>
      <c r="V68" s="32" t="s">
        <v>330</v>
      </c>
      <c r="W68" s="14" t="s">
        <v>231</v>
      </c>
      <c r="X68" s="15" t="s">
        <v>44</v>
      </c>
      <c r="Y68" s="14" t="s">
        <v>180</v>
      </c>
      <c r="Z68" s="14"/>
    </row>
    <row r="69" ht="52" customHeight="1" spans="1:26">
      <c r="A69" s="14">
        <f t="shared" si="6"/>
        <v>63</v>
      </c>
      <c r="B69" s="14" t="s">
        <v>35</v>
      </c>
      <c r="C69" s="14" t="s">
        <v>36</v>
      </c>
      <c r="D69" s="14" t="s">
        <v>37</v>
      </c>
      <c r="E69" s="14" t="s">
        <v>201</v>
      </c>
      <c r="F69" s="14" t="s">
        <v>321</v>
      </c>
      <c r="G69" s="14" t="s">
        <v>331</v>
      </c>
      <c r="H69" s="14" t="s">
        <v>41</v>
      </c>
      <c r="I69" s="14" t="s">
        <v>332</v>
      </c>
      <c r="J69" s="21" t="s">
        <v>323</v>
      </c>
      <c r="K69" s="21">
        <v>2025.12</v>
      </c>
      <c r="L69" s="14" t="s">
        <v>321</v>
      </c>
      <c r="M69" s="14" t="s">
        <v>333</v>
      </c>
      <c r="N69" s="21">
        <v>35</v>
      </c>
      <c r="O69" s="21">
        <v>35</v>
      </c>
      <c r="P69" s="21"/>
      <c r="Q69" s="14">
        <v>1</v>
      </c>
      <c r="R69" s="14">
        <v>386</v>
      </c>
      <c r="S69" s="14">
        <v>1385</v>
      </c>
      <c r="T69" s="14">
        <v>1</v>
      </c>
      <c r="U69" s="14">
        <v>165</v>
      </c>
      <c r="V69" s="14">
        <v>650</v>
      </c>
      <c r="W69" s="14" t="s">
        <v>314</v>
      </c>
      <c r="X69" s="14" t="s">
        <v>44</v>
      </c>
      <c r="Y69" s="14" t="s">
        <v>45</v>
      </c>
      <c r="Z69" s="14"/>
    </row>
    <row r="70" s="4" customFormat="1" ht="36" spans="1:26">
      <c r="A70" s="14">
        <f t="shared" si="6"/>
        <v>64</v>
      </c>
      <c r="B70" s="21" t="s">
        <v>35</v>
      </c>
      <c r="C70" s="21" t="s">
        <v>36</v>
      </c>
      <c r="D70" s="14" t="s">
        <v>37</v>
      </c>
      <c r="E70" s="14" t="s">
        <v>201</v>
      </c>
      <c r="F70" s="14" t="s">
        <v>334</v>
      </c>
      <c r="G70" s="14" t="s">
        <v>335</v>
      </c>
      <c r="H70" s="14" t="s">
        <v>41</v>
      </c>
      <c r="I70" s="14" t="s">
        <v>336</v>
      </c>
      <c r="J70" s="21">
        <v>2025.1</v>
      </c>
      <c r="K70" s="21">
        <v>2025.12</v>
      </c>
      <c r="L70" s="14" t="s">
        <v>334</v>
      </c>
      <c r="M70" s="14" t="s">
        <v>337</v>
      </c>
      <c r="N70" s="14">
        <v>60</v>
      </c>
      <c r="O70" s="14">
        <v>60</v>
      </c>
      <c r="P70" s="14"/>
      <c r="Q70" s="14">
        <v>1</v>
      </c>
      <c r="R70" s="14">
        <v>98</v>
      </c>
      <c r="S70" s="14">
        <v>260</v>
      </c>
      <c r="T70" s="14">
        <v>1</v>
      </c>
      <c r="U70" s="14">
        <v>15</v>
      </c>
      <c r="V70" s="14">
        <v>38</v>
      </c>
      <c r="W70" s="14" t="s">
        <v>338</v>
      </c>
      <c r="X70" s="14" t="s">
        <v>44</v>
      </c>
      <c r="Y70" s="14" t="s">
        <v>180</v>
      </c>
      <c r="Z70" s="14"/>
    </row>
    <row r="71" ht="43" customHeight="1" spans="1:26">
      <c r="A71" s="14">
        <f t="shared" si="6"/>
        <v>65</v>
      </c>
      <c r="B71" s="28" t="s">
        <v>46</v>
      </c>
      <c r="C71" s="21" t="s">
        <v>75</v>
      </c>
      <c r="D71" s="21" t="s">
        <v>76</v>
      </c>
      <c r="E71" s="14" t="s">
        <v>201</v>
      </c>
      <c r="F71" s="14" t="s">
        <v>334</v>
      </c>
      <c r="G71" s="14" t="s">
        <v>339</v>
      </c>
      <c r="H71" s="14" t="s">
        <v>41</v>
      </c>
      <c r="I71" s="14" t="s">
        <v>340</v>
      </c>
      <c r="J71" s="28">
        <v>2025.03</v>
      </c>
      <c r="K71" s="47" t="s">
        <v>113</v>
      </c>
      <c r="L71" s="14" t="s">
        <v>334</v>
      </c>
      <c r="M71" s="14" t="s">
        <v>341</v>
      </c>
      <c r="N71" s="14">
        <v>20</v>
      </c>
      <c r="O71" s="14">
        <v>20</v>
      </c>
      <c r="P71" s="14"/>
      <c r="Q71" s="14">
        <v>1</v>
      </c>
      <c r="R71" s="14">
        <v>38</v>
      </c>
      <c r="S71" s="14">
        <v>187</v>
      </c>
      <c r="T71" s="14">
        <v>1</v>
      </c>
      <c r="U71" s="14">
        <v>7</v>
      </c>
      <c r="V71" s="14">
        <v>12</v>
      </c>
      <c r="W71" s="14" t="s">
        <v>338</v>
      </c>
      <c r="X71" s="14" t="s">
        <v>44</v>
      </c>
      <c r="Y71" s="14" t="s">
        <v>94</v>
      </c>
      <c r="Z71" s="14"/>
    </row>
    <row r="72" s="4" customFormat="1" ht="59" customHeight="1" spans="1:26">
      <c r="A72" s="14">
        <f t="shared" si="6"/>
        <v>66</v>
      </c>
      <c r="B72" s="21" t="s">
        <v>35</v>
      </c>
      <c r="C72" s="21" t="s">
        <v>69</v>
      </c>
      <c r="D72" s="21" t="s">
        <v>70</v>
      </c>
      <c r="E72" s="21" t="s">
        <v>201</v>
      </c>
      <c r="F72" s="21" t="s">
        <v>334</v>
      </c>
      <c r="G72" s="21" t="s">
        <v>342</v>
      </c>
      <c r="H72" s="21" t="s">
        <v>41</v>
      </c>
      <c r="I72" s="21" t="s">
        <v>340</v>
      </c>
      <c r="J72" s="21">
        <v>2025.03</v>
      </c>
      <c r="K72" s="21">
        <v>2025.12</v>
      </c>
      <c r="L72" s="21" t="s">
        <v>334</v>
      </c>
      <c r="M72" s="21" t="s">
        <v>343</v>
      </c>
      <c r="N72" s="21">
        <v>15</v>
      </c>
      <c r="O72" s="21">
        <v>15</v>
      </c>
      <c r="P72" s="21"/>
      <c r="Q72" s="21">
        <v>1</v>
      </c>
      <c r="R72" s="21">
        <v>120</v>
      </c>
      <c r="S72" s="21">
        <v>386</v>
      </c>
      <c r="T72" s="21">
        <v>1</v>
      </c>
      <c r="U72" s="21">
        <v>10</v>
      </c>
      <c r="V72" s="21">
        <v>26</v>
      </c>
      <c r="W72" s="21" t="s">
        <v>344</v>
      </c>
      <c r="X72" s="21" t="s">
        <v>44</v>
      </c>
      <c r="Y72" s="21" t="s">
        <v>57</v>
      </c>
      <c r="Z72" s="21"/>
    </row>
    <row r="73" ht="57" customHeight="1" spans="1:26">
      <c r="A73" s="14">
        <f t="shared" si="6"/>
        <v>67</v>
      </c>
      <c r="B73" s="14" t="s">
        <v>208</v>
      </c>
      <c r="C73" s="21" t="s">
        <v>208</v>
      </c>
      <c r="D73" s="21" t="s">
        <v>209</v>
      </c>
      <c r="E73" s="14" t="s">
        <v>345</v>
      </c>
      <c r="F73" s="14" t="s">
        <v>346</v>
      </c>
      <c r="G73" s="21" t="s">
        <v>347</v>
      </c>
      <c r="H73" s="22" t="s">
        <v>41</v>
      </c>
      <c r="I73" s="21" t="s">
        <v>348</v>
      </c>
      <c r="J73" s="21">
        <v>2025.1</v>
      </c>
      <c r="K73" s="21">
        <v>2025.12</v>
      </c>
      <c r="L73" s="14" t="s">
        <v>349</v>
      </c>
      <c r="M73" s="21" t="s">
        <v>350</v>
      </c>
      <c r="N73" s="21">
        <v>25</v>
      </c>
      <c r="O73" s="21">
        <v>25</v>
      </c>
      <c r="P73" s="48"/>
      <c r="Q73" s="14">
        <v>1</v>
      </c>
      <c r="R73" s="14">
        <v>438</v>
      </c>
      <c r="S73" s="14">
        <v>2338</v>
      </c>
      <c r="T73" s="14">
        <v>1</v>
      </c>
      <c r="U73" s="14">
        <v>438</v>
      </c>
      <c r="V73" s="14">
        <v>2338</v>
      </c>
      <c r="W73" s="14" t="s">
        <v>351</v>
      </c>
      <c r="X73" s="14" t="s">
        <v>44</v>
      </c>
      <c r="Y73" s="21" t="s">
        <v>216</v>
      </c>
      <c r="Z73" s="14" t="s">
        <v>98</v>
      </c>
    </row>
    <row r="74" s="4" customFormat="1" ht="43" customHeight="1" spans="1:26">
      <c r="A74" s="14">
        <f t="shared" si="6"/>
        <v>68</v>
      </c>
      <c r="B74" s="41" t="s">
        <v>35</v>
      </c>
      <c r="C74" s="41" t="s">
        <v>36</v>
      </c>
      <c r="D74" s="41" t="s">
        <v>227</v>
      </c>
      <c r="E74" s="24" t="s">
        <v>345</v>
      </c>
      <c r="F74" s="21" t="s">
        <v>352</v>
      </c>
      <c r="G74" s="21" t="s">
        <v>353</v>
      </c>
      <c r="H74" s="21" t="s">
        <v>41</v>
      </c>
      <c r="I74" s="21" t="s">
        <v>352</v>
      </c>
      <c r="J74" s="21">
        <v>2025.1</v>
      </c>
      <c r="K74" s="21">
        <v>2025.12</v>
      </c>
      <c r="L74" s="21" t="s">
        <v>352</v>
      </c>
      <c r="M74" s="21" t="s">
        <v>354</v>
      </c>
      <c r="N74" s="49">
        <v>10</v>
      </c>
      <c r="O74" s="21">
        <v>10</v>
      </c>
      <c r="P74" s="21"/>
      <c r="Q74" s="21">
        <v>1</v>
      </c>
      <c r="R74" s="21">
        <v>207</v>
      </c>
      <c r="S74" s="58">
        <v>1027</v>
      </c>
      <c r="T74" s="21">
        <v>1</v>
      </c>
      <c r="U74" s="21">
        <v>37</v>
      </c>
      <c r="V74" s="21">
        <v>132</v>
      </c>
      <c r="W74" s="38" t="s">
        <v>355</v>
      </c>
      <c r="X74" s="38" t="s">
        <v>44</v>
      </c>
      <c r="Y74" s="21" t="s">
        <v>57</v>
      </c>
      <c r="Z74" s="21"/>
    </row>
    <row r="75" ht="36" spans="1:26">
      <c r="A75" s="14">
        <f t="shared" si="6"/>
        <v>69</v>
      </c>
      <c r="B75" s="41" t="s">
        <v>46</v>
      </c>
      <c r="C75" s="20" t="s">
        <v>75</v>
      </c>
      <c r="D75" s="21" t="s">
        <v>76</v>
      </c>
      <c r="E75" s="24" t="s">
        <v>345</v>
      </c>
      <c r="F75" s="21" t="s">
        <v>352</v>
      </c>
      <c r="G75" s="21" t="s">
        <v>356</v>
      </c>
      <c r="H75" s="21" t="s">
        <v>357</v>
      </c>
      <c r="I75" s="14" t="s">
        <v>352</v>
      </c>
      <c r="J75" s="21">
        <v>2025.1</v>
      </c>
      <c r="K75" s="28">
        <v>2025.12</v>
      </c>
      <c r="L75" s="14" t="s">
        <v>352</v>
      </c>
      <c r="M75" s="21" t="s">
        <v>358</v>
      </c>
      <c r="N75" s="49">
        <v>25</v>
      </c>
      <c r="O75" s="21">
        <v>25</v>
      </c>
      <c r="P75" s="14"/>
      <c r="Q75" s="14">
        <v>1</v>
      </c>
      <c r="R75" s="14">
        <v>207</v>
      </c>
      <c r="S75" s="59">
        <v>1027</v>
      </c>
      <c r="T75" s="21">
        <v>1</v>
      </c>
      <c r="U75" s="14">
        <v>37</v>
      </c>
      <c r="V75" s="14">
        <v>132</v>
      </c>
      <c r="W75" s="37" t="s">
        <v>359</v>
      </c>
      <c r="X75" s="37" t="s">
        <v>360</v>
      </c>
      <c r="Y75" s="14" t="s">
        <v>94</v>
      </c>
      <c r="Z75" s="14"/>
    </row>
    <row r="76" ht="36" spans="1:26">
      <c r="A76" s="14">
        <f t="shared" si="6"/>
        <v>70</v>
      </c>
      <c r="B76" s="41" t="s">
        <v>35</v>
      </c>
      <c r="C76" s="41" t="s">
        <v>36</v>
      </c>
      <c r="D76" s="14" t="s">
        <v>37</v>
      </c>
      <c r="E76" s="24" t="s">
        <v>345</v>
      </c>
      <c r="F76" s="21" t="s">
        <v>352</v>
      </c>
      <c r="G76" s="21" t="s">
        <v>361</v>
      </c>
      <c r="H76" s="21" t="s">
        <v>41</v>
      </c>
      <c r="I76" s="14" t="s">
        <v>352</v>
      </c>
      <c r="J76" s="21">
        <v>2025.1</v>
      </c>
      <c r="K76" s="21">
        <v>2025.12</v>
      </c>
      <c r="L76" s="21" t="s">
        <v>345</v>
      </c>
      <c r="M76" s="21" t="s">
        <v>362</v>
      </c>
      <c r="N76" s="49">
        <v>14</v>
      </c>
      <c r="O76" s="21">
        <v>14</v>
      </c>
      <c r="P76" s="14"/>
      <c r="Q76" s="14">
        <v>1</v>
      </c>
      <c r="R76" s="14">
        <v>207</v>
      </c>
      <c r="S76" s="23">
        <v>1027</v>
      </c>
      <c r="T76" s="21">
        <v>1</v>
      </c>
      <c r="U76" s="14">
        <v>37</v>
      </c>
      <c r="V76" s="14">
        <v>132</v>
      </c>
      <c r="W76" s="37" t="s">
        <v>363</v>
      </c>
      <c r="X76" s="37" t="s">
        <v>360</v>
      </c>
      <c r="Y76" s="14" t="s">
        <v>45</v>
      </c>
      <c r="Z76" s="14"/>
    </row>
    <row r="77" ht="44" customHeight="1" spans="1:26">
      <c r="A77" s="14">
        <f t="shared" si="6"/>
        <v>71</v>
      </c>
      <c r="B77" s="41" t="s">
        <v>46</v>
      </c>
      <c r="C77" s="42" t="s">
        <v>364</v>
      </c>
      <c r="D77" s="14" t="s">
        <v>365</v>
      </c>
      <c r="E77" s="24" t="s">
        <v>345</v>
      </c>
      <c r="F77" s="21" t="s">
        <v>352</v>
      </c>
      <c r="G77" s="21" t="s">
        <v>366</v>
      </c>
      <c r="H77" s="21" t="s">
        <v>41</v>
      </c>
      <c r="I77" s="14" t="s">
        <v>352</v>
      </c>
      <c r="J77" s="21">
        <v>2025.1</v>
      </c>
      <c r="K77" s="21">
        <v>2025.12</v>
      </c>
      <c r="L77" s="21" t="s">
        <v>345</v>
      </c>
      <c r="M77" s="21" t="s">
        <v>367</v>
      </c>
      <c r="N77" s="49">
        <v>24</v>
      </c>
      <c r="O77" s="21">
        <v>24</v>
      </c>
      <c r="P77" s="14"/>
      <c r="Q77" s="14">
        <v>1</v>
      </c>
      <c r="R77" s="14">
        <v>207</v>
      </c>
      <c r="S77" s="23">
        <v>1027</v>
      </c>
      <c r="T77" s="39">
        <v>1</v>
      </c>
      <c r="U77" s="14">
        <v>37</v>
      </c>
      <c r="V77" s="14">
        <v>132</v>
      </c>
      <c r="W77" s="37" t="s">
        <v>368</v>
      </c>
      <c r="X77" s="37" t="s">
        <v>369</v>
      </c>
      <c r="Y77" s="14" t="s">
        <v>45</v>
      </c>
      <c r="Z77" s="14"/>
    </row>
    <row r="78" s="4" customFormat="1" ht="54" customHeight="1" spans="1:26">
      <c r="A78" s="14">
        <f t="shared" ref="A78:A87" si="7">ROW()-6</f>
        <v>72</v>
      </c>
      <c r="B78" s="41" t="s">
        <v>35</v>
      </c>
      <c r="C78" s="41" t="s">
        <v>36</v>
      </c>
      <c r="D78" s="21" t="s">
        <v>227</v>
      </c>
      <c r="E78" s="24" t="s">
        <v>345</v>
      </c>
      <c r="F78" s="21" t="s">
        <v>352</v>
      </c>
      <c r="G78" s="21" t="s">
        <v>370</v>
      </c>
      <c r="H78" s="21" t="s">
        <v>41</v>
      </c>
      <c r="I78" s="14" t="s">
        <v>352</v>
      </c>
      <c r="J78" s="21">
        <v>2025.1</v>
      </c>
      <c r="K78" s="21">
        <v>2025.12</v>
      </c>
      <c r="L78" s="21" t="s">
        <v>345</v>
      </c>
      <c r="M78" s="21" t="s">
        <v>371</v>
      </c>
      <c r="N78" s="49">
        <v>18</v>
      </c>
      <c r="O78" s="21">
        <v>18</v>
      </c>
      <c r="P78" s="14"/>
      <c r="Q78" s="14">
        <v>1</v>
      </c>
      <c r="R78" s="14">
        <v>207</v>
      </c>
      <c r="S78" s="23">
        <v>1027</v>
      </c>
      <c r="T78" s="21">
        <v>1</v>
      </c>
      <c r="U78" s="14">
        <v>37</v>
      </c>
      <c r="V78" s="14">
        <v>132</v>
      </c>
      <c r="W78" s="37" t="s">
        <v>363</v>
      </c>
      <c r="X78" s="37" t="s">
        <v>360</v>
      </c>
      <c r="Y78" s="14" t="s">
        <v>45</v>
      </c>
      <c r="Z78" s="14"/>
    </row>
    <row r="79" ht="36" spans="1:26">
      <c r="A79" s="14">
        <f t="shared" si="7"/>
        <v>73</v>
      </c>
      <c r="B79" s="21" t="s">
        <v>35</v>
      </c>
      <c r="C79" s="21" t="s">
        <v>36</v>
      </c>
      <c r="D79" s="21" t="s">
        <v>37</v>
      </c>
      <c r="E79" s="24" t="s">
        <v>345</v>
      </c>
      <c r="F79" s="21" t="s">
        <v>372</v>
      </c>
      <c r="G79" s="21" t="s">
        <v>373</v>
      </c>
      <c r="H79" s="21" t="s">
        <v>41</v>
      </c>
      <c r="I79" s="21" t="s">
        <v>374</v>
      </c>
      <c r="J79" s="21">
        <v>2025.3</v>
      </c>
      <c r="K79" s="50">
        <v>2025.1</v>
      </c>
      <c r="L79" s="21" t="s">
        <v>345</v>
      </c>
      <c r="M79" s="21" t="s">
        <v>375</v>
      </c>
      <c r="N79" s="49">
        <v>140</v>
      </c>
      <c r="O79" s="21">
        <v>140</v>
      </c>
      <c r="P79" s="14"/>
      <c r="Q79" s="14">
        <v>1</v>
      </c>
      <c r="R79" s="14">
        <v>399</v>
      </c>
      <c r="S79" s="14">
        <v>1207</v>
      </c>
      <c r="T79" s="14">
        <v>1</v>
      </c>
      <c r="U79" s="14">
        <v>8</v>
      </c>
      <c r="V79" s="14">
        <v>19</v>
      </c>
      <c r="W79" s="37" t="s">
        <v>376</v>
      </c>
      <c r="X79" s="37" t="s">
        <v>97</v>
      </c>
      <c r="Y79" s="14" t="s">
        <v>45</v>
      </c>
      <c r="Z79" s="14"/>
    </row>
    <row r="80" s="4" customFormat="1" ht="72" spans="1:26">
      <c r="A80" s="14">
        <f t="shared" si="7"/>
        <v>74</v>
      </c>
      <c r="B80" s="21" t="s">
        <v>35</v>
      </c>
      <c r="C80" s="21" t="s">
        <v>36</v>
      </c>
      <c r="D80" s="21" t="s">
        <v>227</v>
      </c>
      <c r="E80" s="24" t="s">
        <v>345</v>
      </c>
      <c r="F80" s="21" t="s">
        <v>377</v>
      </c>
      <c r="G80" s="21" t="s">
        <v>378</v>
      </c>
      <c r="H80" s="21" t="s">
        <v>41</v>
      </c>
      <c r="I80" s="21" t="s">
        <v>379</v>
      </c>
      <c r="J80" s="21">
        <v>2025.1</v>
      </c>
      <c r="K80" s="21">
        <v>2025.12</v>
      </c>
      <c r="L80" s="21" t="s">
        <v>377</v>
      </c>
      <c r="M80" s="21" t="s">
        <v>380</v>
      </c>
      <c r="N80" s="49">
        <v>12</v>
      </c>
      <c r="O80" s="21">
        <v>12</v>
      </c>
      <c r="P80" s="21"/>
      <c r="Q80" s="21">
        <v>1</v>
      </c>
      <c r="R80" s="21">
        <v>96</v>
      </c>
      <c r="S80" s="21">
        <v>354</v>
      </c>
      <c r="T80" s="21">
        <v>1</v>
      </c>
      <c r="U80" s="21">
        <v>6</v>
      </c>
      <c r="V80" s="21">
        <v>19</v>
      </c>
      <c r="W80" s="38" t="s">
        <v>381</v>
      </c>
      <c r="X80" s="38" t="s">
        <v>97</v>
      </c>
      <c r="Y80" s="21" t="s">
        <v>57</v>
      </c>
      <c r="Z80" s="21"/>
    </row>
    <row r="81" ht="37" customHeight="1" spans="1:26">
      <c r="A81" s="14">
        <f t="shared" si="7"/>
        <v>75</v>
      </c>
      <c r="B81" s="39" t="s">
        <v>35</v>
      </c>
      <c r="C81" s="39" t="s">
        <v>36</v>
      </c>
      <c r="D81" s="39" t="s">
        <v>37</v>
      </c>
      <c r="E81" s="39" t="s">
        <v>345</v>
      </c>
      <c r="F81" s="39" t="s">
        <v>377</v>
      </c>
      <c r="G81" s="39" t="s">
        <v>382</v>
      </c>
      <c r="H81" s="39" t="s">
        <v>41</v>
      </c>
      <c r="I81" s="39" t="s">
        <v>383</v>
      </c>
      <c r="J81" s="51">
        <v>45689</v>
      </c>
      <c r="K81" s="51">
        <v>45870</v>
      </c>
      <c r="L81" s="37" t="s">
        <v>345</v>
      </c>
      <c r="M81" s="39" t="s">
        <v>384</v>
      </c>
      <c r="N81" s="52">
        <v>29.2</v>
      </c>
      <c r="O81" s="39">
        <v>29.2</v>
      </c>
      <c r="P81" s="39"/>
      <c r="Q81" s="39">
        <v>1</v>
      </c>
      <c r="R81" s="39">
        <v>127</v>
      </c>
      <c r="S81" s="39">
        <v>508</v>
      </c>
      <c r="T81" s="39">
        <v>1</v>
      </c>
      <c r="U81" s="39">
        <v>31</v>
      </c>
      <c r="V81" s="39">
        <v>108</v>
      </c>
      <c r="W81" s="39" t="s">
        <v>385</v>
      </c>
      <c r="X81" s="39" t="s">
        <v>97</v>
      </c>
      <c r="Y81" s="14" t="s">
        <v>180</v>
      </c>
      <c r="Z81" s="37"/>
    </row>
    <row r="82" ht="44" customHeight="1" spans="1:26">
      <c r="A82" s="14">
        <f t="shared" si="7"/>
        <v>76</v>
      </c>
      <c r="B82" s="21" t="s">
        <v>35</v>
      </c>
      <c r="C82" s="21" t="s">
        <v>36</v>
      </c>
      <c r="D82" s="14" t="s">
        <v>37</v>
      </c>
      <c r="E82" s="21" t="s">
        <v>345</v>
      </c>
      <c r="F82" s="21" t="s">
        <v>377</v>
      </c>
      <c r="G82" s="21" t="s">
        <v>386</v>
      </c>
      <c r="H82" s="21" t="s">
        <v>41</v>
      </c>
      <c r="I82" s="21" t="s">
        <v>377</v>
      </c>
      <c r="J82" s="21">
        <v>2025.1</v>
      </c>
      <c r="K82" s="21">
        <v>2025.12</v>
      </c>
      <c r="L82" s="21" t="s">
        <v>377</v>
      </c>
      <c r="M82" s="21" t="s">
        <v>387</v>
      </c>
      <c r="N82" s="49">
        <v>170</v>
      </c>
      <c r="O82" s="53">
        <v>170</v>
      </c>
      <c r="P82" s="21"/>
      <c r="Q82" s="21">
        <v>1</v>
      </c>
      <c r="R82" s="21">
        <v>203</v>
      </c>
      <c r="S82" s="21">
        <v>868</v>
      </c>
      <c r="T82" s="39">
        <v>1</v>
      </c>
      <c r="U82" s="21">
        <v>31</v>
      </c>
      <c r="V82" s="21">
        <v>110</v>
      </c>
      <c r="W82" s="21" t="s">
        <v>385</v>
      </c>
      <c r="X82" s="21" t="s">
        <v>97</v>
      </c>
      <c r="Y82" s="21" t="s">
        <v>45</v>
      </c>
      <c r="Z82" s="33"/>
    </row>
    <row r="83" ht="60" customHeight="1" spans="1:26">
      <c r="A83" s="14">
        <f t="shared" si="7"/>
        <v>77</v>
      </c>
      <c r="B83" s="14" t="s">
        <v>35</v>
      </c>
      <c r="C83" s="21" t="s">
        <v>69</v>
      </c>
      <c r="D83" s="21" t="s">
        <v>37</v>
      </c>
      <c r="E83" s="24" t="s">
        <v>345</v>
      </c>
      <c r="F83" s="21" t="s">
        <v>388</v>
      </c>
      <c r="G83" s="21" t="s">
        <v>389</v>
      </c>
      <c r="H83" s="21" t="s">
        <v>41</v>
      </c>
      <c r="I83" s="21" t="s">
        <v>388</v>
      </c>
      <c r="J83" s="54">
        <v>45689</v>
      </c>
      <c r="K83" s="54">
        <v>45870</v>
      </c>
      <c r="L83" s="37" t="s">
        <v>345</v>
      </c>
      <c r="M83" s="21" t="s">
        <v>390</v>
      </c>
      <c r="N83" s="49">
        <v>70</v>
      </c>
      <c r="O83" s="21">
        <v>70</v>
      </c>
      <c r="P83" s="14"/>
      <c r="Q83" s="14">
        <v>1</v>
      </c>
      <c r="R83" s="14">
        <v>200</v>
      </c>
      <c r="S83" s="14">
        <v>880</v>
      </c>
      <c r="T83" s="14">
        <v>1</v>
      </c>
      <c r="U83" s="14">
        <v>28</v>
      </c>
      <c r="V83" s="14">
        <v>877</v>
      </c>
      <c r="W83" s="60" t="s">
        <v>391</v>
      </c>
      <c r="X83" s="37" t="s">
        <v>360</v>
      </c>
      <c r="Y83" s="14" t="s">
        <v>180</v>
      </c>
      <c r="Z83" s="37"/>
    </row>
    <row r="84" ht="57" customHeight="1" spans="1:26">
      <c r="A84" s="14">
        <f t="shared" si="7"/>
        <v>78</v>
      </c>
      <c r="B84" s="21" t="s">
        <v>35</v>
      </c>
      <c r="C84" s="21" t="s">
        <v>36</v>
      </c>
      <c r="D84" s="14" t="s">
        <v>37</v>
      </c>
      <c r="E84" s="24" t="s">
        <v>345</v>
      </c>
      <c r="F84" s="24" t="s">
        <v>392</v>
      </c>
      <c r="G84" s="21" t="s">
        <v>393</v>
      </c>
      <c r="H84" s="21" t="s">
        <v>41</v>
      </c>
      <c r="I84" s="21" t="s">
        <v>394</v>
      </c>
      <c r="J84" s="21">
        <v>2025.1</v>
      </c>
      <c r="K84" s="28">
        <v>2025.12</v>
      </c>
      <c r="L84" s="21" t="s">
        <v>345</v>
      </c>
      <c r="M84" s="21" t="s">
        <v>395</v>
      </c>
      <c r="N84" s="49">
        <v>15</v>
      </c>
      <c r="O84" s="21">
        <v>15</v>
      </c>
      <c r="P84" s="14"/>
      <c r="Q84" s="14">
        <v>1</v>
      </c>
      <c r="R84" s="14">
        <v>35</v>
      </c>
      <c r="S84" s="14">
        <v>115</v>
      </c>
      <c r="T84" s="14">
        <v>1</v>
      </c>
      <c r="U84" s="14">
        <v>1</v>
      </c>
      <c r="V84" s="14">
        <v>3</v>
      </c>
      <c r="W84" s="21" t="s">
        <v>385</v>
      </c>
      <c r="X84" s="21" t="s">
        <v>97</v>
      </c>
      <c r="Y84" s="21" t="s">
        <v>45</v>
      </c>
      <c r="Z84" s="14"/>
    </row>
    <row r="85" s="4" customFormat="1" ht="46" customHeight="1" spans="1:26">
      <c r="A85" s="14">
        <f t="shared" si="7"/>
        <v>79</v>
      </c>
      <c r="B85" s="21" t="s">
        <v>46</v>
      </c>
      <c r="C85" s="21" t="s">
        <v>75</v>
      </c>
      <c r="D85" s="21" t="s">
        <v>76</v>
      </c>
      <c r="E85" s="24" t="s">
        <v>345</v>
      </c>
      <c r="F85" s="24" t="s">
        <v>396</v>
      </c>
      <c r="G85" s="21" t="s">
        <v>397</v>
      </c>
      <c r="H85" s="21" t="s">
        <v>41</v>
      </c>
      <c r="I85" s="21" t="s">
        <v>398</v>
      </c>
      <c r="J85" s="21">
        <v>2025.1</v>
      </c>
      <c r="K85" s="21">
        <v>2025.12</v>
      </c>
      <c r="L85" s="21" t="s">
        <v>345</v>
      </c>
      <c r="M85" s="21" t="s">
        <v>399</v>
      </c>
      <c r="N85" s="49">
        <v>80</v>
      </c>
      <c r="O85" s="21">
        <v>80</v>
      </c>
      <c r="P85" s="21"/>
      <c r="Q85" s="21">
        <v>2</v>
      </c>
      <c r="R85" s="21">
        <v>285</v>
      </c>
      <c r="S85" s="21">
        <v>1223</v>
      </c>
      <c r="T85" s="21">
        <v>2</v>
      </c>
      <c r="U85" s="21">
        <v>65</v>
      </c>
      <c r="V85" s="21">
        <v>356</v>
      </c>
      <c r="W85" s="38" t="s">
        <v>400</v>
      </c>
      <c r="X85" s="21" t="s">
        <v>401</v>
      </c>
      <c r="Y85" s="21" t="s">
        <v>45</v>
      </c>
      <c r="Z85" s="21"/>
    </row>
    <row r="86" ht="39" customHeight="1" spans="1:26">
      <c r="A86" s="14">
        <f t="shared" si="7"/>
        <v>80</v>
      </c>
      <c r="B86" s="14" t="s">
        <v>35</v>
      </c>
      <c r="C86" s="21" t="s">
        <v>69</v>
      </c>
      <c r="D86" s="21" t="s">
        <v>37</v>
      </c>
      <c r="E86" s="14" t="s">
        <v>345</v>
      </c>
      <c r="F86" s="14" t="s">
        <v>396</v>
      </c>
      <c r="G86" s="14" t="s">
        <v>402</v>
      </c>
      <c r="H86" s="14" t="s">
        <v>41</v>
      </c>
      <c r="I86" s="14" t="s">
        <v>403</v>
      </c>
      <c r="J86" s="54">
        <v>45689</v>
      </c>
      <c r="K86" s="55">
        <v>45870</v>
      </c>
      <c r="L86" s="37" t="s">
        <v>345</v>
      </c>
      <c r="M86" s="14" t="s">
        <v>404</v>
      </c>
      <c r="N86" s="14">
        <v>14</v>
      </c>
      <c r="O86" s="14">
        <v>14</v>
      </c>
      <c r="P86" s="14"/>
      <c r="Q86" s="14">
        <v>3</v>
      </c>
      <c r="R86" s="14">
        <v>1234</v>
      </c>
      <c r="S86" s="14">
        <v>3808</v>
      </c>
      <c r="T86" s="14">
        <v>3</v>
      </c>
      <c r="U86" s="14">
        <v>148</v>
      </c>
      <c r="V86" s="14">
        <v>721</v>
      </c>
      <c r="W86" s="14" t="s">
        <v>363</v>
      </c>
      <c r="X86" s="14" t="s">
        <v>360</v>
      </c>
      <c r="Y86" s="14" t="s">
        <v>180</v>
      </c>
      <c r="Z86" s="37"/>
    </row>
    <row r="87" ht="41" customHeight="1" spans="1:26">
      <c r="A87" s="14">
        <f t="shared" si="7"/>
        <v>81</v>
      </c>
      <c r="B87" s="21" t="s">
        <v>35</v>
      </c>
      <c r="C87" s="21" t="s">
        <v>36</v>
      </c>
      <c r="D87" s="14" t="s">
        <v>37</v>
      </c>
      <c r="E87" s="24" t="s">
        <v>345</v>
      </c>
      <c r="F87" s="21" t="s">
        <v>405</v>
      </c>
      <c r="G87" s="21" t="s">
        <v>406</v>
      </c>
      <c r="H87" s="21" t="s">
        <v>41</v>
      </c>
      <c r="I87" s="21" t="s">
        <v>405</v>
      </c>
      <c r="J87" s="21">
        <v>2025.1</v>
      </c>
      <c r="K87" s="28">
        <v>2025.12</v>
      </c>
      <c r="L87" s="21" t="s">
        <v>345</v>
      </c>
      <c r="M87" s="14" t="s">
        <v>407</v>
      </c>
      <c r="N87" s="49">
        <v>48</v>
      </c>
      <c r="O87" s="21">
        <v>48</v>
      </c>
      <c r="P87" s="14">
        <v>0</v>
      </c>
      <c r="Q87" s="14">
        <v>1</v>
      </c>
      <c r="R87" s="48">
        <v>220</v>
      </c>
      <c r="S87" s="14">
        <v>1030</v>
      </c>
      <c r="T87" s="21">
        <v>1</v>
      </c>
      <c r="U87" s="48">
        <v>47</v>
      </c>
      <c r="V87" s="14">
        <v>197</v>
      </c>
      <c r="W87" s="21" t="s">
        <v>385</v>
      </c>
      <c r="X87" s="37" t="s">
        <v>97</v>
      </c>
      <c r="Y87" s="14" t="s">
        <v>45</v>
      </c>
      <c r="Z87" s="14"/>
    </row>
    <row r="88" ht="41" customHeight="1" spans="1:26">
      <c r="A88" s="14">
        <f t="shared" ref="A88:A97" si="8">ROW()-6</f>
        <v>82</v>
      </c>
      <c r="B88" s="21" t="s">
        <v>35</v>
      </c>
      <c r="C88" s="21" t="s">
        <v>36</v>
      </c>
      <c r="D88" s="21" t="s">
        <v>227</v>
      </c>
      <c r="E88" s="24" t="s">
        <v>345</v>
      </c>
      <c r="F88" s="21" t="s">
        <v>405</v>
      </c>
      <c r="G88" s="21" t="s">
        <v>408</v>
      </c>
      <c r="H88" s="21" t="s">
        <v>41</v>
      </c>
      <c r="I88" s="21" t="s">
        <v>405</v>
      </c>
      <c r="J88" s="54">
        <v>45705.2</v>
      </c>
      <c r="K88" s="54">
        <v>45855.2</v>
      </c>
      <c r="L88" s="37" t="s">
        <v>345</v>
      </c>
      <c r="M88" s="21" t="s">
        <v>409</v>
      </c>
      <c r="N88" s="49">
        <v>25.6</v>
      </c>
      <c r="O88" s="21">
        <v>25.6</v>
      </c>
      <c r="P88" s="14">
        <v>0</v>
      </c>
      <c r="Q88" s="14">
        <v>1</v>
      </c>
      <c r="R88" s="48">
        <v>220</v>
      </c>
      <c r="S88" s="14">
        <v>1030</v>
      </c>
      <c r="T88" s="21">
        <v>1</v>
      </c>
      <c r="U88" s="48">
        <v>47</v>
      </c>
      <c r="V88" s="14">
        <v>197</v>
      </c>
      <c r="W88" s="37" t="s">
        <v>44</v>
      </c>
      <c r="X88" s="37" t="s">
        <v>97</v>
      </c>
      <c r="Y88" s="14" t="s">
        <v>180</v>
      </c>
      <c r="Z88" s="37"/>
    </row>
    <row r="89" s="4" customFormat="1" ht="57" customHeight="1" spans="1:26">
      <c r="A89" s="14">
        <f t="shared" si="8"/>
        <v>83</v>
      </c>
      <c r="B89" s="21" t="s">
        <v>35</v>
      </c>
      <c r="C89" s="21" t="s">
        <v>36</v>
      </c>
      <c r="D89" s="21" t="s">
        <v>70</v>
      </c>
      <c r="E89" s="24" t="s">
        <v>345</v>
      </c>
      <c r="F89" s="21" t="s">
        <v>405</v>
      </c>
      <c r="G89" s="21" t="s">
        <v>410</v>
      </c>
      <c r="H89" s="21" t="s">
        <v>41</v>
      </c>
      <c r="I89" s="21" t="s">
        <v>405</v>
      </c>
      <c r="J89" s="21">
        <v>2025.1</v>
      </c>
      <c r="K89" s="28">
        <v>2025.12</v>
      </c>
      <c r="L89" s="21" t="s">
        <v>345</v>
      </c>
      <c r="M89" s="21" t="s">
        <v>411</v>
      </c>
      <c r="N89" s="49">
        <v>12</v>
      </c>
      <c r="O89" s="21">
        <v>12</v>
      </c>
      <c r="P89" s="14">
        <v>0</v>
      </c>
      <c r="Q89" s="14">
        <v>1</v>
      </c>
      <c r="R89" s="48">
        <v>220</v>
      </c>
      <c r="S89" s="14">
        <v>1030</v>
      </c>
      <c r="T89" s="21">
        <v>1</v>
      </c>
      <c r="U89" s="48">
        <v>47</v>
      </c>
      <c r="V89" s="14">
        <v>197</v>
      </c>
      <c r="W89" s="37" t="s">
        <v>44</v>
      </c>
      <c r="X89" s="37" t="s">
        <v>97</v>
      </c>
      <c r="Y89" s="14" t="s">
        <v>45</v>
      </c>
      <c r="Z89" s="14"/>
    </row>
    <row r="90" ht="44" customHeight="1" spans="1:26">
      <c r="A90" s="14">
        <f t="shared" si="8"/>
        <v>84</v>
      </c>
      <c r="B90" s="21" t="s">
        <v>35</v>
      </c>
      <c r="C90" s="21" t="s">
        <v>36</v>
      </c>
      <c r="D90" s="14" t="s">
        <v>37</v>
      </c>
      <c r="E90" s="24" t="s">
        <v>345</v>
      </c>
      <c r="F90" s="21" t="s">
        <v>412</v>
      </c>
      <c r="G90" s="21" t="s">
        <v>413</v>
      </c>
      <c r="H90" s="21" t="s">
        <v>414</v>
      </c>
      <c r="I90" s="21" t="s">
        <v>415</v>
      </c>
      <c r="J90" s="21">
        <v>2025.3</v>
      </c>
      <c r="K90" s="50">
        <v>2025.1</v>
      </c>
      <c r="L90" s="21" t="s">
        <v>345</v>
      </c>
      <c r="M90" s="21" t="s">
        <v>416</v>
      </c>
      <c r="N90" s="49">
        <v>81.5</v>
      </c>
      <c r="O90" s="21">
        <v>81.5</v>
      </c>
      <c r="P90" s="14"/>
      <c r="Q90" s="14">
        <v>1</v>
      </c>
      <c r="R90" s="14">
        <v>187</v>
      </c>
      <c r="S90" s="14">
        <v>680</v>
      </c>
      <c r="T90" s="14">
        <v>1</v>
      </c>
      <c r="U90" s="14">
        <v>24</v>
      </c>
      <c r="V90" s="14">
        <v>81</v>
      </c>
      <c r="W90" s="37" t="s">
        <v>417</v>
      </c>
      <c r="X90" s="37" t="s">
        <v>44</v>
      </c>
      <c r="Y90" s="14" t="s">
        <v>45</v>
      </c>
      <c r="Z90" s="14"/>
    </row>
    <row r="91" ht="44" customHeight="1" spans="1:26">
      <c r="A91" s="14">
        <f t="shared" si="8"/>
        <v>85</v>
      </c>
      <c r="B91" s="21" t="s">
        <v>35</v>
      </c>
      <c r="C91" s="21" t="s">
        <v>36</v>
      </c>
      <c r="D91" s="14" t="s">
        <v>70</v>
      </c>
      <c r="E91" s="22" t="s">
        <v>345</v>
      </c>
      <c r="F91" s="22" t="s">
        <v>388</v>
      </c>
      <c r="G91" s="14" t="s">
        <v>418</v>
      </c>
      <c r="H91" s="22" t="s">
        <v>41</v>
      </c>
      <c r="I91" s="22" t="s">
        <v>388</v>
      </c>
      <c r="J91" s="32" t="s">
        <v>93</v>
      </c>
      <c r="K91" s="14">
        <v>2025.12</v>
      </c>
      <c r="L91" s="14" t="s">
        <v>94</v>
      </c>
      <c r="M91" s="14" t="s">
        <v>419</v>
      </c>
      <c r="N91" s="21">
        <v>100</v>
      </c>
      <c r="O91" s="21">
        <v>100</v>
      </c>
      <c r="P91" s="21"/>
      <c r="Q91" s="14">
        <v>1</v>
      </c>
      <c r="R91" s="14">
        <v>145</v>
      </c>
      <c r="S91" s="14">
        <v>582</v>
      </c>
      <c r="T91" s="14">
        <v>1</v>
      </c>
      <c r="U91" s="14">
        <v>4</v>
      </c>
      <c r="V91" s="14">
        <v>18</v>
      </c>
      <c r="W91" s="14" t="s">
        <v>420</v>
      </c>
      <c r="X91" s="37" t="s">
        <v>97</v>
      </c>
      <c r="Y91" s="14" t="s">
        <v>94</v>
      </c>
      <c r="Z91" s="14" t="s">
        <v>98</v>
      </c>
    </row>
    <row r="92" ht="35" customHeight="1" spans="1:26">
      <c r="A92" s="14">
        <f t="shared" si="8"/>
        <v>86</v>
      </c>
      <c r="B92" s="21" t="s">
        <v>46</v>
      </c>
      <c r="C92" s="21" t="s">
        <v>75</v>
      </c>
      <c r="D92" s="21" t="s">
        <v>76</v>
      </c>
      <c r="E92" s="24" t="s">
        <v>345</v>
      </c>
      <c r="F92" s="21" t="s">
        <v>412</v>
      </c>
      <c r="G92" s="21" t="s">
        <v>421</v>
      </c>
      <c r="H92" s="21" t="s">
        <v>422</v>
      </c>
      <c r="I92" s="21" t="s">
        <v>423</v>
      </c>
      <c r="J92" s="56">
        <v>45717</v>
      </c>
      <c r="K92" s="28">
        <v>2025.12</v>
      </c>
      <c r="L92" s="14" t="s">
        <v>412</v>
      </c>
      <c r="M92" s="21" t="s">
        <v>424</v>
      </c>
      <c r="N92" s="49">
        <v>20</v>
      </c>
      <c r="O92" s="49">
        <v>20</v>
      </c>
      <c r="P92" s="14"/>
      <c r="Q92" s="14">
        <v>1</v>
      </c>
      <c r="R92" s="14">
        <v>187</v>
      </c>
      <c r="S92" s="14">
        <v>680</v>
      </c>
      <c r="T92" s="14">
        <v>1</v>
      </c>
      <c r="U92" s="14">
        <v>24</v>
      </c>
      <c r="V92" s="14">
        <v>81</v>
      </c>
      <c r="W92" s="37" t="s">
        <v>425</v>
      </c>
      <c r="X92" s="37" t="s">
        <v>44</v>
      </c>
      <c r="Y92" s="14" t="s">
        <v>94</v>
      </c>
      <c r="Z92" s="37"/>
    </row>
    <row r="93" ht="43" customHeight="1" spans="1:26">
      <c r="A93" s="14">
        <f t="shared" si="8"/>
        <v>87</v>
      </c>
      <c r="B93" s="21" t="s">
        <v>35</v>
      </c>
      <c r="C93" s="21" t="s">
        <v>36</v>
      </c>
      <c r="D93" s="14" t="s">
        <v>37</v>
      </c>
      <c r="E93" s="24" t="s">
        <v>345</v>
      </c>
      <c r="F93" s="21" t="s">
        <v>412</v>
      </c>
      <c r="G93" s="21" t="s">
        <v>426</v>
      </c>
      <c r="H93" s="22" t="s">
        <v>41</v>
      </c>
      <c r="I93" s="21" t="s">
        <v>427</v>
      </c>
      <c r="J93" s="21">
        <v>2025.1</v>
      </c>
      <c r="K93" s="21">
        <v>2025.12</v>
      </c>
      <c r="L93" s="21" t="s">
        <v>345</v>
      </c>
      <c r="M93" s="21" t="s">
        <v>428</v>
      </c>
      <c r="N93" s="49">
        <v>20</v>
      </c>
      <c r="O93" s="49">
        <v>20</v>
      </c>
      <c r="P93" s="14"/>
      <c r="Q93" s="14">
        <v>1</v>
      </c>
      <c r="R93" s="14">
        <v>187</v>
      </c>
      <c r="S93" s="14">
        <v>680</v>
      </c>
      <c r="T93" s="14">
        <v>1</v>
      </c>
      <c r="U93" s="14">
        <v>24</v>
      </c>
      <c r="V93" s="14">
        <v>81</v>
      </c>
      <c r="W93" s="37" t="s">
        <v>417</v>
      </c>
      <c r="X93" s="37" t="s">
        <v>44</v>
      </c>
      <c r="Y93" s="14" t="s">
        <v>45</v>
      </c>
      <c r="Z93" s="14"/>
    </row>
    <row r="94" ht="49" customHeight="1" spans="1:26">
      <c r="A94" s="14">
        <f t="shared" si="8"/>
        <v>88</v>
      </c>
      <c r="B94" s="21" t="s">
        <v>35</v>
      </c>
      <c r="C94" s="21" t="s">
        <v>36</v>
      </c>
      <c r="D94" s="21" t="s">
        <v>227</v>
      </c>
      <c r="E94" s="24" t="s">
        <v>345</v>
      </c>
      <c r="F94" s="21" t="s">
        <v>388</v>
      </c>
      <c r="G94" s="21" t="s">
        <v>429</v>
      </c>
      <c r="H94" s="21" t="s">
        <v>41</v>
      </c>
      <c r="I94" s="21" t="s">
        <v>430</v>
      </c>
      <c r="J94" s="21">
        <v>2025.3</v>
      </c>
      <c r="K94" s="50">
        <v>2025.12</v>
      </c>
      <c r="L94" s="21" t="s">
        <v>345</v>
      </c>
      <c r="M94" s="21" t="s">
        <v>431</v>
      </c>
      <c r="N94" s="49">
        <v>50</v>
      </c>
      <c r="O94" s="21">
        <v>50</v>
      </c>
      <c r="P94" s="21"/>
      <c r="Q94" s="14">
        <v>1</v>
      </c>
      <c r="R94" s="14">
        <v>128</v>
      </c>
      <c r="S94" s="14">
        <v>436</v>
      </c>
      <c r="T94" s="14">
        <v>1</v>
      </c>
      <c r="U94" s="14">
        <v>5</v>
      </c>
      <c r="V94" s="14">
        <v>28</v>
      </c>
      <c r="W94" s="37" t="s">
        <v>432</v>
      </c>
      <c r="X94" s="37" t="s">
        <v>97</v>
      </c>
      <c r="Y94" s="14" t="s">
        <v>45</v>
      </c>
      <c r="Z94" s="62"/>
    </row>
    <row r="95" ht="50" customHeight="1" spans="1:26">
      <c r="A95" s="14">
        <f t="shared" si="8"/>
        <v>89</v>
      </c>
      <c r="B95" s="21" t="s">
        <v>35</v>
      </c>
      <c r="C95" s="21" t="s">
        <v>36</v>
      </c>
      <c r="D95" s="21" t="s">
        <v>70</v>
      </c>
      <c r="E95" s="24" t="s">
        <v>345</v>
      </c>
      <c r="F95" s="21" t="s">
        <v>388</v>
      </c>
      <c r="G95" s="21" t="s">
        <v>433</v>
      </c>
      <c r="H95" s="21" t="s">
        <v>41</v>
      </c>
      <c r="I95" s="21" t="s">
        <v>434</v>
      </c>
      <c r="J95" s="21">
        <v>2025.3</v>
      </c>
      <c r="K95" s="50">
        <v>2025.1</v>
      </c>
      <c r="L95" s="21" t="s">
        <v>345</v>
      </c>
      <c r="M95" s="21" t="s">
        <v>435</v>
      </c>
      <c r="N95" s="49">
        <v>92</v>
      </c>
      <c r="O95" s="21">
        <v>92</v>
      </c>
      <c r="P95" s="21"/>
      <c r="Q95" s="14">
        <v>1</v>
      </c>
      <c r="R95" s="14">
        <v>245</v>
      </c>
      <c r="S95" s="14">
        <v>805</v>
      </c>
      <c r="T95" s="14">
        <v>1</v>
      </c>
      <c r="U95" s="14">
        <v>4</v>
      </c>
      <c r="V95" s="14">
        <v>23</v>
      </c>
      <c r="W95" s="37" t="s">
        <v>436</v>
      </c>
      <c r="X95" s="37" t="s">
        <v>97</v>
      </c>
      <c r="Y95" s="14" t="s">
        <v>94</v>
      </c>
      <c r="Z95" s="62"/>
    </row>
    <row r="96" ht="50" customHeight="1" spans="1:26">
      <c r="A96" s="14">
        <f t="shared" si="8"/>
        <v>90</v>
      </c>
      <c r="B96" s="21" t="s">
        <v>35</v>
      </c>
      <c r="C96" s="21" t="s">
        <v>36</v>
      </c>
      <c r="D96" s="21" t="s">
        <v>70</v>
      </c>
      <c r="E96" s="24" t="s">
        <v>345</v>
      </c>
      <c r="F96" s="21" t="s">
        <v>437</v>
      </c>
      <c r="G96" s="43" t="s">
        <v>438</v>
      </c>
      <c r="H96" s="21" t="s">
        <v>41</v>
      </c>
      <c r="I96" s="21" t="s">
        <v>439</v>
      </c>
      <c r="J96" s="21">
        <v>2025.3</v>
      </c>
      <c r="K96" s="50">
        <v>2025.11</v>
      </c>
      <c r="L96" s="21" t="s">
        <v>345</v>
      </c>
      <c r="M96" s="43" t="s">
        <v>440</v>
      </c>
      <c r="N96" s="49">
        <v>120</v>
      </c>
      <c r="O96" s="21">
        <v>120</v>
      </c>
      <c r="P96" s="21"/>
      <c r="Q96" s="14">
        <v>1</v>
      </c>
      <c r="R96" s="14">
        <v>20</v>
      </c>
      <c r="S96" s="14">
        <v>100</v>
      </c>
      <c r="T96" s="14">
        <v>1</v>
      </c>
      <c r="U96" s="14">
        <v>12</v>
      </c>
      <c r="V96" s="14">
        <v>65</v>
      </c>
      <c r="W96" s="37" t="s">
        <v>441</v>
      </c>
      <c r="X96" s="37" t="s">
        <v>97</v>
      </c>
      <c r="Y96" s="14" t="s">
        <v>45</v>
      </c>
      <c r="Z96" s="14"/>
    </row>
    <row r="97" ht="36" spans="1:26">
      <c r="A97" s="14">
        <f t="shared" si="8"/>
        <v>91</v>
      </c>
      <c r="B97" s="14" t="s">
        <v>35</v>
      </c>
      <c r="C97" s="14" t="s">
        <v>36</v>
      </c>
      <c r="D97" s="14" t="s">
        <v>70</v>
      </c>
      <c r="E97" s="14" t="s">
        <v>442</v>
      </c>
      <c r="F97" s="14" t="s">
        <v>443</v>
      </c>
      <c r="G97" s="14" t="s">
        <v>444</v>
      </c>
      <c r="H97" s="14" t="s">
        <v>41</v>
      </c>
      <c r="I97" s="14" t="s">
        <v>443</v>
      </c>
      <c r="J97" s="21" t="s">
        <v>171</v>
      </c>
      <c r="K97" s="28">
        <v>2025.12</v>
      </c>
      <c r="L97" s="14" t="s">
        <v>445</v>
      </c>
      <c r="M97" s="14" t="s">
        <v>446</v>
      </c>
      <c r="N97" s="14">
        <v>20</v>
      </c>
      <c r="O97" s="14">
        <v>20</v>
      </c>
      <c r="P97" s="14"/>
      <c r="Q97" s="14">
        <v>1</v>
      </c>
      <c r="R97" s="14">
        <v>576</v>
      </c>
      <c r="S97" s="14">
        <v>1930</v>
      </c>
      <c r="T97" s="14">
        <v>1</v>
      </c>
      <c r="U97" s="14">
        <v>19</v>
      </c>
      <c r="V97" s="14">
        <v>63</v>
      </c>
      <c r="W97" s="14" t="s">
        <v>447</v>
      </c>
      <c r="X97" s="14" t="s">
        <v>44</v>
      </c>
      <c r="Y97" s="14" t="s">
        <v>94</v>
      </c>
      <c r="Z97" s="14"/>
    </row>
    <row r="98" s="4" customFormat="1" ht="50" customHeight="1" spans="1:26">
      <c r="A98" s="14">
        <f t="shared" ref="A98:A107" si="9">ROW()-6</f>
        <v>92</v>
      </c>
      <c r="B98" s="21" t="s">
        <v>35</v>
      </c>
      <c r="C98" s="21" t="s">
        <v>36</v>
      </c>
      <c r="D98" s="21" t="s">
        <v>37</v>
      </c>
      <c r="E98" s="21" t="s">
        <v>442</v>
      </c>
      <c r="F98" s="21" t="s">
        <v>448</v>
      </c>
      <c r="G98" s="21" t="s">
        <v>449</v>
      </c>
      <c r="H98" s="21" t="s">
        <v>41</v>
      </c>
      <c r="I98" s="21" t="s">
        <v>450</v>
      </c>
      <c r="J98" s="21">
        <v>2025.1</v>
      </c>
      <c r="K98" s="21" t="s">
        <v>224</v>
      </c>
      <c r="L98" s="21" t="s">
        <v>451</v>
      </c>
      <c r="M98" s="21" t="s">
        <v>452</v>
      </c>
      <c r="N98" s="21">
        <v>15</v>
      </c>
      <c r="O98" s="21">
        <v>15</v>
      </c>
      <c r="P98" s="21">
        <v>0</v>
      </c>
      <c r="Q98" s="21">
        <v>1</v>
      </c>
      <c r="R98" s="21">
        <v>40</v>
      </c>
      <c r="S98" s="21">
        <v>185</v>
      </c>
      <c r="T98" s="21">
        <v>1</v>
      </c>
      <c r="U98" s="21">
        <v>9</v>
      </c>
      <c r="V98" s="21">
        <v>45</v>
      </c>
      <c r="W98" s="21" t="s">
        <v>453</v>
      </c>
      <c r="X98" s="21" t="s">
        <v>44</v>
      </c>
      <c r="Y98" s="21" t="s">
        <v>57</v>
      </c>
      <c r="Z98" s="21"/>
    </row>
    <row r="99" ht="36" spans="1:26">
      <c r="A99" s="14">
        <f t="shared" si="9"/>
        <v>93</v>
      </c>
      <c r="B99" s="14" t="s">
        <v>35</v>
      </c>
      <c r="C99" s="14" t="s">
        <v>36</v>
      </c>
      <c r="D99" s="14" t="s">
        <v>37</v>
      </c>
      <c r="E99" s="14" t="s">
        <v>442</v>
      </c>
      <c r="F99" s="14" t="s">
        <v>448</v>
      </c>
      <c r="G99" s="14" t="s">
        <v>454</v>
      </c>
      <c r="H99" s="14" t="s">
        <v>422</v>
      </c>
      <c r="I99" s="14" t="s">
        <v>455</v>
      </c>
      <c r="J99" s="21" t="s">
        <v>456</v>
      </c>
      <c r="K99" s="21" t="s">
        <v>457</v>
      </c>
      <c r="L99" s="14" t="s">
        <v>451</v>
      </c>
      <c r="M99" s="14" t="s">
        <v>458</v>
      </c>
      <c r="N99" s="14">
        <v>20</v>
      </c>
      <c r="O99" s="14">
        <v>20</v>
      </c>
      <c r="P99" s="14">
        <v>0</v>
      </c>
      <c r="Q99" s="14">
        <v>1</v>
      </c>
      <c r="R99" s="14">
        <v>110</v>
      </c>
      <c r="S99" s="14">
        <v>450</v>
      </c>
      <c r="T99" s="14">
        <v>1</v>
      </c>
      <c r="U99" s="14">
        <v>25</v>
      </c>
      <c r="V99" s="14">
        <v>102</v>
      </c>
      <c r="W99" s="14" t="s">
        <v>459</v>
      </c>
      <c r="X99" s="14" t="s">
        <v>44</v>
      </c>
      <c r="Y99" s="14" t="s">
        <v>45</v>
      </c>
      <c r="Z99" s="14"/>
    </row>
    <row r="100" ht="36" spans="1:26">
      <c r="A100" s="14">
        <f t="shared" si="9"/>
        <v>94</v>
      </c>
      <c r="B100" s="14" t="s">
        <v>35</v>
      </c>
      <c r="C100" s="14" t="s">
        <v>36</v>
      </c>
      <c r="D100" s="21" t="s">
        <v>227</v>
      </c>
      <c r="E100" s="14" t="s">
        <v>442</v>
      </c>
      <c r="F100" s="14" t="s">
        <v>448</v>
      </c>
      <c r="G100" s="14" t="s">
        <v>460</v>
      </c>
      <c r="H100" s="14" t="s">
        <v>41</v>
      </c>
      <c r="I100" s="14" t="s">
        <v>461</v>
      </c>
      <c r="J100" s="21" t="s">
        <v>456</v>
      </c>
      <c r="K100" s="14" t="s">
        <v>462</v>
      </c>
      <c r="L100" s="14" t="s">
        <v>451</v>
      </c>
      <c r="M100" s="14" t="s">
        <v>463</v>
      </c>
      <c r="N100" s="14">
        <v>30.8</v>
      </c>
      <c r="O100" s="14">
        <v>30.8</v>
      </c>
      <c r="P100" s="14">
        <v>0</v>
      </c>
      <c r="Q100" s="14">
        <v>1</v>
      </c>
      <c r="R100" s="14">
        <v>45</v>
      </c>
      <c r="S100" s="14">
        <v>210</v>
      </c>
      <c r="T100" s="14">
        <v>1</v>
      </c>
      <c r="U100" s="14">
        <v>10</v>
      </c>
      <c r="V100" s="14">
        <v>40</v>
      </c>
      <c r="W100" s="14" t="s">
        <v>459</v>
      </c>
      <c r="X100" s="14" t="s">
        <v>44</v>
      </c>
      <c r="Y100" s="14" t="s">
        <v>464</v>
      </c>
      <c r="Z100" s="14"/>
    </row>
    <row r="101" ht="48" spans="1:26">
      <c r="A101" s="14">
        <f t="shared" si="9"/>
        <v>95</v>
      </c>
      <c r="B101" s="14" t="s">
        <v>208</v>
      </c>
      <c r="C101" s="21" t="s">
        <v>208</v>
      </c>
      <c r="D101" s="21" t="s">
        <v>209</v>
      </c>
      <c r="E101" s="14" t="s">
        <v>442</v>
      </c>
      <c r="F101" s="14" t="s">
        <v>465</v>
      </c>
      <c r="G101" s="14" t="s">
        <v>466</v>
      </c>
      <c r="H101" s="14" t="s">
        <v>41</v>
      </c>
      <c r="I101" s="14" t="s">
        <v>467</v>
      </c>
      <c r="J101" s="21">
        <v>2025.1</v>
      </c>
      <c r="K101" s="21">
        <v>2025.12</v>
      </c>
      <c r="L101" s="14" t="s">
        <v>468</v>
      </c>
      <c r="M101" s="14" t="s">
        <v>469</v>
      </c>
      <c r="N101" s="14">
        <v>22</v>
      </c>
      <c r="O101" s="14">
        <v>22</v>
      </c>
      <c r="P101" s="14">
        <v>0</v>
      </c>
      <c r="Q101" s="14">
        <v>7</v>
      </c>
      <c r="R101" s="14">
        <v>103</v>
      </c>
      <c r="S101" s="14">
        <v>415</v>
      </c>
      <c r="T101" s="14">
        <v>6</v>
      </c>
      <c r="U101" s="14">
        <v>13</v>
      </c>
      <c r="V101" s="14">
        <v>29</v>
      </c>
      <c r="W101" s="14" t="s">
        <v>351</v>
      </c>
      <c r="X101" s="14" t="s">
        <v>44</v>
      </c>
      <c r="Y101" s="21" t="s">
        <v>216</v>
      </c>
      <c r="Z101" s="14" t="s">
        <v>98</v>
      </c>
    </row>
    <row r="102" ht="36" spans="1:26">
      <c r="A102" s="14">
        <f t="shared" si="9"/>
        <v>96</v>
      </c>
      <c r="B102" s="14" t="s">
        <v>208</v>
      </c>
      <c r="C102" s="14" t="s">
        <v>208</v>
      </c>
      <c r="D102" s="24" t="s">
        <v>209</v>
      </c>
      <c r="E102" s="14" t="s">
        <v>442</v>
      </c>
      <c r="F102" s="14" t="s">
        <v>465</v>
      </c>
      <c r="G102" s="14" t="s">
        <v>470</v>
      </c>
      <c r="H102" s="14" t="s">
        <v>41</v>
      </c>
      <c r="I102" s="14" t="s">
        <v>467</v>
      </c>
      <c r="J102" s="21">
        <v>2025.1</v>
      </c>
      <c r="K102" s="21">
        <v>2025.12</v>
      </c>
      <c r="L102" s="14" t="s">
        <v>468</v>
      </c>
      <c r="M102" s="14" t="s">
        <v>471</v>
      </c>
      <c r="N102" s="14">
        <v>17</v>
      </c>
      <c r="O102" s="14">
        <v>17</v>
      </c>
      <c r="P102" s="14"/>
      <c r="Q102" s="14">
        <v>7</v>
      </c>
      <c r="R102" s="14">
        <v>103</v>
      </c>
      <c r="S102" s="14">
        <v>415</v>
      </c>
      <c r="T102" s="14">
        <v>6</v>
      </c>
      <c r="U102" s="14">
        <v>13</v>
      </c>
      <c r="V102" s="14">
        <v>29</v>
      </c>
      <c r="W102" s="21" t="s">
        <v>220</v>
      </c>
      <c r="X102" s="14" t="s">
        <v>44</v>
      </c>
      <c r="Y102" s="21" t="s">
        <v>216</v>
      </c>
      <c r="Z102" s="14" t="s">
        <v>98</v>
      </c>
    </row>
    <row r="103" ht="36" spans="1:26">
      <c r="A103" s="14">
        <f t="shared" si="9"/>
        <v>97</v>
      </c>
      <c r="B103" s="14" t="s">
        <v>46</v>
      </c>
      <c r="C103" s="14" t="s">
        <v>47</v>
      </c>
      <c r="D103" s="14" t="s">
        <v>472</v>
      </c>
      <c r="E103" s="14" t="s">
        <v>442</v>
      </c>
      <c r="F103" s="14" t="s">
        <v>465</v>
      </c>
      <c r="G103" s="14" t="s">
        <v>473</v>
      </c>
      <c r="H103" s="14" t="s">
        <v>41</v>
      </c>
      <c r="I103" s="14" t="s">
        <v>474</v>
      </c>
      <c r="J103" s="21">
        <v>2025.1</v>
      </c>
      <c r="K103" s="21">
        <v>2025.12</v>
      </c>
      <c r="L103" s="14" t="s">
        <v>465</v>
      </c>
      <c r="M103" s="14" t="s">
        <v>475</v>
      </c>
      <c r="N103" s="14">
        <v>15</v>
      </c>
      <c r="O103" s="14">
        <v>15</v>
      </c>
      <c r="P103" s="14">
        <v>0</v>
      </c>
      <c r="Q103" s="14">
        <v>1</v>
      </c>
      <c r="R103" s="14">
        <v>40</v>
      </c>
      <c r="S103" s="14">
        <v>105</v>
      </c>
      <c r="T103" s="14">
        <v>1</v>
      </c>
      <c r="U103" s="14">
        <v>8</v>
      </c>
      <c r="V103" s="14">
        <v>32</v>
      </c>
      <c r="W103" s="14" t="s">
        <v>459</v>
      </c>
      <c r="X103" s="14" t="s">
        <v>44</v>
      </c>
      <c r="Y103" s="14" t="s">
        <v>45</v>
      </c>
      <c r="Z103" s="14"/>
    </row>
    <row r="104" ht="55" customHeight="1" spans="1:26">
      <c r="A104" s="14">
        <f t="shared" si="9"/>
        <v>98</v>
      </c>
      <c r="B104" s="14" t="s">
        <v>35</v>
      </c>
      <c r="C104" s="14" t="s">
        <v>36</v>
      </c>
      <c r="D104" s="14" t="s">
        <v>37</v>
      </c>
      <c r="E104" s="14" t="s">
        <v>442</v>
      </c>
      <c r="F104" s="14" t="s">
        <v>465</v>
      </c>
      <c r="G104" s="14" t="s">
        <v>476</v>
      </c>
      <c r="H104" s="14" t="s">
        <v>422</v>
      </c>
      <c r="I104" s="14" t="s">
        <v>477</v>
      </c>
      <c r="J104" s="14">
        <v>2025.1</v>
      </c>
      <c r="K104" s="14">
        <v>2025.12</v>
      </c>
      <c r="L104" s="14" t="s">
        <v>465</v>
      </c>
      <c r="M104" s="14" t="s">
        <v>478</v>
      </c>
      <c r="N104" s="14">
        <v>10</v>
      </c>
      <c r="O104" s="14">
        <v>10</v>
      </c>
      <c r="P104" s="14">
        <v>0</v>
      </c>
      <c r="Q104" s="14">
        <v>1</v>
      </c>
      <c r="R104" s="14">
        <v>203</v>
      </c>
      <c r="S104" s="14">
        <v>713</v>
      </c>
      <c r="T104" s="14">
        <v>1</v>
      </c>
      <c r="U104" s="14">
        <v>30</v>
      </c>
      <c r="V104" s="14">
        <v>100</v>
      </c>
      <c r="W104" s="14" t="s">
        <v>459</v>
      </c>
      <c r="X104" s="14" t="s">
        <v>44</v>
      </c>
      <c r="Y104" s="14" t="s">
        <v>45</v>
      </c>
      <c r="Z104" s="14"/>
    </row>
    <row r="105" ht="44" customHeight="1" spans="1:26">
      <c r="A105" s="14">
        <f t="shared" si="9"/>
        <v>99</v>
      </c>
      <c r="B105" s="14" t="s">
        <v>35</v>
      </c>
      <c r="C105" s="14" t="s">
        <v>36</v>
      </c>
      <c r="D105" s="14" t="s">
        <v>37</v>
      </c>
      <c r="E105" s="14" t="s">
        <v>442</v>
      </c>
      <c r="F105" s="14" t="s">
        <v>465</v>
      </c>
      <c r="G105" s="14" t="s">
        <v>479</v>
      </c>
      <c r="H105" s="14" t="s">
        <v>422</v>
      </c>
      <c r="I105" s="14" t="s">
        <v>480</v>
      </c>
      <c r="J105" s="21">
        <v>2025.1</v>
      </c>
      <c r="K105" s="21">
        <v>2025.12</v>
      </c>
      <c r="L105" s="14" t="s">
        <v>465</v>
      </c>
      <c r="M105" s="14" t="s">
        <v>481</v>
      </c>
      <c r="N105" s="14">
        <v>20</v>
      </c>
      <c r="O105" s="14">
        <v>20</v>
      </c>
      <c r="P105" s="14">
        <v>0</v>
      </c>
      <c r="Q105" s="14">
        <v>1</v>
      </c>
      <c r="R105" s="14">
        <v>74</v>
      </c>
      <c r="S105" s="14">
        <v>222</v>
      </c>
      <c r="T105" s="14">
        <v>1</v>
      </c>
      <c r="U105" s="14">
        <v>15</v>
      </c>
      <c r="V105" s="14">
        <v>45</v>
      </c>
      <c r="W105" s="14" t="s">
        <v>459</v>
      </c>
      <c r="X105" s="14" t="s">
        <v>44</v>
      </c>
      <c r="Y105" s="14" t="s">
        <v>45</v>
      </c>
      <c r="Z105" s="14"/>
    </row>
    <row r="106" ht="114" customHeight="1" spans="1:26">
      <c r="A106" s="14">
        <f t="shared" si="9"/>
        <v>100</v>
      </c>
      <c r="B106" s="21" t="s">
        <v>46</v>
      </c>
      <c r="C106" s="21" t="s">
        <v>75</v>
      </c>
      <c r="D106" s="14" t="s">
        <v>76</v>
      </c>
      <c r="E106" s="22" t="s">
        <v>442</v>
      </c>
      <c r="F106" s="22" t="s">
        <v>482</v>
      </c>
      <c r="G106" s="14" t="s">
        <v>483</v>
      </c>
      <c r="H106" s="14" t="s">
        <v>41</v>
      </c>
      <c r="I106" s="22" t="s">
        <v>482</v>
      </c>
      <c r="J106" s="21" t="s">
        <v>93</v>
      </c>
      <c r="K106" s="21">
        <v>2025.12</v>
      </c>
      <c r="L106" s="14" t="s">
        <v>94</v>
      </c>
      <c r="M106" s="14" t="s">
        <v>484</v>
      </c>
      <c r="N106" s="21">
        <v>15</v>
      </c>
      <c r="O106" s="21">
        <v>15</v>
      </c>
      <c r="P106" s="21"/>
      <c r="Q106" s="14">
        <v>1</v>
      </c>
      <c r="R106" s="14">
        <v>62</v>
      </c>
      <c r="S106" s="14">
        <v>256</v>
      </c>
      <c r="T106" s="14">
        <v>1</v>
      </c>
      <c r="U106" s="14">
        <v>5</v>
      </c>
      <c r="V106" s="14">
        <v>23</v>
      </c>
      <c r="W106" s="14" t="s">
        <v>485</v>
      </c>
      <c r="X106" s="37" t="s">
        <v>97</v>
      </c>
      <c r="Y106" s="14" t="s">
        <v>94</v>
      </c>
      <c r="Z106" s="14" t="s">
        <v>486</v>
      </c>
    </row>
    <row r="107" ht="52" customHeight="1" spans="1:26">
      <c r="A107" s="14">
        <f t="shared" si="9"/>
        <v>101</v>
      </c>
      <c r="B107" s="14" t="s">
        <v>46</v>
      </c>
      <c r="C107" s="14" t="s">
        <v>487</v>
      </c>
      <c r="D107" s="44" t="s">
        <v>487</v>
      </c>
      <c r="E107" s="14" t="s">
        <v>442</v>
      </c>
      <c r="F107" s="14" t="s">
        <v>482</v>
      </c>
      <c r="G107" s="14" t="s">
        <v>488</v>
      </c>
      <c r="H107" s="14" t="s">
        <v>41</v>
      </c>
      <c r="I107" s="14" t="s">
        <v>482</v>
      </c>
      <c r="J107" s="21" t="s">
        <v>456</v>
      </c>
      <c r="K107" s="21" t="s">
        <v>457</v>
      </c>
      <c r="L107" s="14" t="s">
        <v>489</v>
      </c>
      <c r="M107" s="14" t="s">
        <v>490</v>
      </c>
      <c r="N107" s="14">
        <v>25</v>
      </c>
      <c r="O107" s="14">
        <v>25</v>
      </c>
      <c r="P107" s="14">
        <v>0</v>
      </c>
      <c r="Q107" s="14">
        <v>1</v>
      </c>
      <c r="R107" s="14">
        <v>183</v>
      </c>
      <c r="S107" s="14">
        <v>1093</v>
      </c>
      <c r="T107" s="14">
        <v>1</v>
      </c>
      <c r="U107" s="14">
        <v>45</v>
      </c>
      <c r="V107" s="14">
        <v>172</v>
      </c>
      <c r="W107" s="14" t="s">
        <v>491</v>
      </c>
      <c r="X107" s="14" t="s">
        <v>492</v>
      </c>
      <c r="Y107" s="14" t="s">
        <v>45</v>
      </c>
      <c r="Z107" s="14"/>
    </row>
    <row r="108" ht="43" customHeight="1" spans="1:26">
      <c r="A108" s="14">
        <f t="shared" ref="A108:A117" si="10">ROW()-6</f>
        <v>102</v>
      </c>
      <c r="B108" s="21" t="s">
        <v>35</v>
      </c>
      <c r="C108" s="21" t="s">
        <v>36</v>
      </c>
      <c r="D108" s="14" t="s">
        <v>90</v>
      </c>
      <c r="E108" s="14" t="s">
        <v>442</v>
      </c>
      <c r="F108" s="21" t="s">
        <v>493</v>
      </c>
      <c r="G108" s="21" t="s">
        <v>494</v>
      </c>
      <c r="H108" s="21" t="s">
        <v>41</v>
      </c>
      <c r="I108" s="21" t="s">
        <v>493</v>
      </c>
      <c r="J108" s="21" t="s">
        <v>93</v>
      </c>
      <c r="K108" s="21">
        <v>2025.12</v>
      </c>
      <c r="L108" s="14" t="s">
        <v>94</v>
      </c>
      <c r="M108" s="21" t="s">
        <v>495</v>
      </c>
      <c r="N108" s="21">
        <v>30</v>
      </c>
      <c r="O108" s="21">
        <v>30</v>
      </c>
      <c r="P108" s="21"/>
      <c r="Q108" s="14">
        <v>1</v>
      </c>
      <c r="R108" s="22">
        <v>71</v>
      </c>
      <c r="S108" s="22">
        <v>284</v>
      </c>
      <c r="T108" s="21">
        <v>1</v>
      </c>
      <c r="U108" s="22">
        <v>21</v>
      </c>
      <c r="V108" s="22">
        <v>63</v>
      </c>
      <c r="W108" s="37" t="s">
        <v>496</v>
      </c>
      <c r="X108" s="14" t="s">
        <v>44</v>
      </c>
      <c r="Y108" s="21" t="s">
        <v>94</v>
      </c>
      <c r="Z108" s="14" t="s">
        <v>98</v>
      </c>
    </row>
    <row r="109" ht="53" customHeight="1" spans="1:26">
      <c r="A109" s="14">
        <f t="shared" si="10"/>
        <v>103</v>
      </c>
      <c r="B109" s="21" t="s">
        <v>35</v>
      </c>
      <c r="C109" s="21" t="s">
        <v>36</v>
      </c>
      <c r="D109" s="21" t="s">
        <v>37</v>
      </c>
      <c r="E109" s="21" t="s">
        <v>442</v>
      </c>
      <c r="F109" s="21" t="s">
        <v>493</v>
      </c>
      <c r="G109" s="21" t="s">
        <v>497</v>
      </c>
      <c r="H109" s="21" t="s">
        <v>498</v>
      </c>
      <c r="I109" s="21" t="s">
        <v>499</v>
      </c>
      <c r="J109" s="21" t="s">
        <v>500</v>
      </c>
      <c r="K109" s="21">
        <v>2025.12</v>
      </c>
      <c r="L109" s="21" t="s">
        <v>493</v>
      </c>
      <c r="M109" s="21" t="s">
        <v>501</v>
      </c>
      <c r="N109" s="21">
        <v>12</v>
      </c>
      <c r="O109" s="21">
        <v>12</v>
      </c>
      <c r="P109" s="21">
        <v>0</v>
      </c>
      <c r="Q109" s="21">
        <v>1</v>
      </c>
      <c r="R109" s="21">
        <v>26</v>
      </c>
      <c r="S109" s="21">
        <v>97</v>
      </c>
      <c r="T109" s="21">
        <v>1</v>
      </c>
      <c r="U109" s="21">
        <v>18</v>
      </c>
      <c r="V109" s="21">
        <v>62</v>
      </c>
      <c r="W109" s="21" t="s">
        <v>453</v>
      </c>
      <c r="X109" s="21" t="s">
        <v>44</v>
      </c>
      <c r="Y109" s="21" t="s">
        <v>502</v>
      </c>
      <c r="Z109" s="21"/>
    </row>
    <row r="110" ht="45" customHeight="1" spans="1:26">
      <c r="A110" s="14">
        <f t="shared" si="10"/>
        <v>104</v>
      </c>
      <c r="B110" s="21" t="s">
        <v>46</v>
      </c>
      <c r="C110" s="14" t="s">
        <v>75</v>
      </c>
      <c r="D110" s="21" t="s">
        <v>76</v>
      </c>
      <c r="E110" s="14" t="s">
        <v>442</v>
      </c>
      <c r="F110" s="14" t="s">
        <v>493</v>
      </c>
      <c r="G110" s="14" t="s">
        <v>503</v>
      </c>
      <c r="H110" s="14" t="s">
        <v>504</v>
      </c>
      <c r="I110" s="14" t="s">
        <v>505</v>
      </c>
      <c r="J110" s="21">
        <v>2025.1</v>
      </c>
      <c r="K110" s="21">
        <v>2025.12</v>
      </c>
      <c r="L110" s="14" t="s">
        <v>493</v>
      </c>
      <c r="M110" s="14" t="s">
        <v>506</v>
      </c>
      <c r="N110" s="14">
        <v>50</v>
      </c>
      <c r="O110" s="14">
        <v>50</v>
      </c>
      <c r="P110" s="14">
        <v>0</v>
      </c>
      <c r="Q110" s="14">
        <v>1</v>
      </c>
      <c r="R110" s="14">
        <v>69</v>
      </c>
      <c r="S110" s="14">
        <v>195</v>
      </c>
      <c r="T110" s="14">
        <v>1</v>
      </c>
      <c r="U110" s="14">
        <v>25</v>
      </c>
      <c r="V110" s="14">
        <v>122</v>
      </c>
      <c r="W110" s="14" t="s">
        <v>507</v>
      </c>
      <c r="X110" s="14" t="s">
        <v>97</v>
      </c>
      <c r="Y110" s="14" t="s">
        <v>45</v>
      </c>
      <c r="Z110" s="14"/>
    </row>
    <row r="111" ht="38" customHeight="1" spans="1:26">
      <c r="A111" s="14">
        <f t="shared" si="10"/>
        <v>105</v>
      </c>
      <c r="B111" s="17" t="s">
        <v>46</v>
      </c>
      <c r="C111" s="33" t="s">
        <v>75</v>
      </c>
      <c r="D111" s="44" t="s">
        <v>76</v>
      </c>
      <c r="E111" s="17" t="s">
        <v>442</v>
      </c>
      <c r="F111" s="17" t="s">
        <v>508</v>
      </c>
      <c r="G111" s="14" t="s">
        <v>509</v>
      </c>
      <c r="H111" s="17" t="s">
        <v>422</v>
      </c>
      <c r="I111" s="17" t="s">
        <v>510</v>
      </c>
      <c r="J111" s="28" t="s">
        <v>456</v>
      </c>
      <c r="K111" s="28" t="s">
        <v>457</v>
      </c>
      <c r="L111" s="17" t="s">
        <v>511</v>
      </c>
      <c r="M111" s="17" t="s">
        <v>512</v>
      </c>
      <c r="N111" s="17">
        <v>20</v>
      </c>
      <c r="O111" s="17">
        <v>20</v>
      </c>
      <c r="P111" s="17">
        <v>0</v>
      </c>
      <c r="Q111" s="17">
        <v>1</v>
      </c>
      <c r="R111" s="17">
        <v>283</v>
      </c>
      <c r="S111" s="17">
        <v>965</v>
      </c>
      <c r="T111" s="17">
        <v>1</v>
      </c>
      <c r="U111" s="17">
        <v>50</v>
      </c>
      <c r="V111" s="17">
        <v>184</v>
      </c>
      <c r="W111" s="17" t="s">
        <v>513</v>
      </c>
      <c r="X111" s="17" t="s">
        <v>44</v>
      </c>
      <c r="Y111" s="14" t="s">
        <v>45</v>
      </c>
      <c r="Z111" s="14"/>
    </row>
    <row r="112" s="4" customFormat="1" ht="49" customHeight="1" spans="1:26">
      <c r="A112" s="14">
        <f t="shared" si="10"/>
        <v>106</v>
      </c>
      <c r="B112" s="28" t="s">
        <v>35</v>
      </c>
      <c r="C112" s="21" t="s">
        <v>36</v>
      </c>
      <c r="D112" s="28" t="s">
        <v>227</v>
      </c>
      <c r="E112" s="28" t="s">
        <v>442</v>
      </c>
      <c r="F112" s="28" t="s">
        <v>508</v>
      </c>
      <c r="G112" s="28" t="s">
        <v>514</v>
      </c>
      <c r="H112" s="28" t="s">
        <v>41</v>
      </c>
      <c r="I112" s="28" t="s">
        <v>515</v>
      </c>
      <c r="J112" s="28" t="s">
        <v>456</v>
      </c>
      <c r="K112" s="28" t="s">
        <v>457</v>
      </c>
      <c r="L112" s="28" t="s">
        <v>511</v>
      </c>
      <c r="M112" s="28" t="s">
        <v>516</v>
      </c>
      <c r="N112" s="28">
        <v>10</v>
      </c>
      <c r="O112" s="28">
        <v>10</v>
      </c>
      <c r="P112" s="28">
        <v>0</v>
      </c>
      <c r="Q112" s="28">
        <v>1</v>
      </c>
      <c r="R112" s="28">
        <v>162</v>
      </c>
      <c r="S112" s="28">
        <v>566</v>
      </c>
      <c r="T112" s="28">
        <v>1</v>
      </c>
      <c r="U112" s="28">
        <v>20</v>
      </c>
      <c r="V112" s="28">
        <v>76</v>
      </c>
      <c r="W112" s="28" t="s">
        <v>453</v>
      </c>
      <c r="X112" s="28" t="s">
        <v>44</v>
      </c>
      <c r="Y112" s="21" t="s">
        <v>57</v>
      </c>
      <c r="Z112" s="21"/>
    </row>
    <row r="113" s="4" customFormat="1" ht="78" customHeight="1" spans="1:26">
      <c r="A113" s="14">
        <f t="shared" si="10"/>
        <v>107</v>
      </c>
      <c r="B113" s="17" t="s">
        <v>208</v>
      </c>
      <c r="C113" s="14" t="s">
        <v>208</v>
      </c>
      <c r="D113" s="21" t="s">
        <v>209</v>
      </c>
      <c r="E113" s="14" t="s">
        <v>442</v>
      </c>
      <c r="F113" s="14" t="s">
        <v>517</v>
      </c>
      <c r="G113" s="21" t="s">
        <v>518</v>
      </c>
      <c r="H113" s="22" t="s">
        <v>41</v>
      </c>
      <c r="I113" s="21" t="s">
        <v>517</v>
      </c>
      <c r="J113" s="21">
        <v>2025.1</v>
      </c>
      <c r="K113" s="21">
        <v>2025.12</v>
      </c>
      <c r="L113" s="14" t="s">
        <v>519</v>
      </c>
      <c r="M113" s="21" t="s">
        <v>520</v>
      </c>
      <c r="N113" s="21">
        <v>20</v>
      </c>
      <c r="O113" s="21">
        <v>20</v>
      </c>
      <c r="P113" s="48"/>
      <c r="Q113" s="14">
        <v>1</v>
      </c>
      <c r="R113" s="14">
        <v>266</v>
      </c>
      <c r="S113" s="14">
        <v>868</v>
      </c>
      <c r="T113" s="14">
        <v>1</v>
      </c>
      <c r="U113" s="14">
        <v>68</v>
      </c>
      <c r="V113" s="14">
        <v>261</v>
      </c>
      <c r="W113" s="14" t="s">
        <v>521</v>
      </c>
      <c r="X113" s="14" t="s">
        <v>44</v>
      </c>
      <c r="Y113" s="21" t="s">
        <v>216</v>
      </c>
      <c r="Z113" s="14" t="s">
        <v>98</v>
      </c>
    </row>
    <row r="114" ht="34" customHeight="1" spans="1:26">
      <c r="A114" s="14">
        <f t="shared" si="10"/>
        <v>108</v>
      </c>
      <c r="B114" s="17" t="s">
        <v>35</v>
      </c>
      <c r="C114" s="14" t="s">
        <v>36</v>
      </c>
      <c r="D114" s="45" t="s">
        <v>90</v>
      </c>
      <c r="E114" s="36" t="s">
        <v>442</v>
      </c>
      <c r="F114" s="17" t="s">
        <v>517</v>
      </c>
      <c r="G114" s="17" t="s">
        <v>522</v>
      </c>
      <c r="H114" s="17" t="s">
        <v>41</v>
      </c>
      <c r="I114" s="17" t="s">
        <v>517</v>
      </c>
      <c r="J114" s="28">
        <v>2025.1</v>
      </c>
      <c r="K114" s="28">
        <v>2025.12</v>
      </c>
      <c r="L114" s="17" t="s">
        <v>523</v>
      </c>
      <c r="M114" s="17" t="s">
        <v>524</v>
      </c>
      <c r="N114" s="17">
        <v>30</v>
      </c>
      <c r="O114" s="17">
        <v>30</v>
      </c>
      <c r="P114" s="17"/>
      <c r="Q114" s="17">
        <v>1</v>
      </c>
      <c r="R114" s="17">
        <v>266</v>
      </c>
      <c r="S114" s="17">
        <v>868</v>
      </c>
      <c r="T114" s="17">
        <v>1</v>
      </c>
      <c r="U114" s="17">
        <v>68</v>
      </c>
      <c r="V114" s="17">
        <v>261</v>
      </c>
      <c r="W114" s="17" t="s">
        <v>525</v>
      </c>
      <c r="X114" s="17" t="s">
        <v>44</v>
      </c>
      <c r="Y114" s="14" t="s">
        <v>94</v>
      </c>
      <c r="Z114" s="14"/>
    </row>
    <row r="115" ht="48" spans="1:26">
      <c r="A115" s="14">
        <f t="shared" si="10"/>
        <v>109</v>
      </c>
      <c r="B115" s="17" t="s">
        <v>35</v>
      </c>
      <c r="C115" s="14" t="s">
        <v>36</v>
      </c>
      <c r="D115" s="46" t="s">
        <v>227</v>
      </c>
      <c r="E115" s="17" t="s">
        <v>442</v>
      </c>
      <c r="F115" s="17" t="s">
        <v>526</v>
      </c>
      <c r="G115" s="17" t="s">
        <v>527</v>
      </c>
      <c r="H115" s="17" t="s">
        <v>422</v>
      </c>
      <c r="I115" s="17" t="s">
        <v>528</v>
      </c>
      <c r="J115" s="17">
        <v>2025.1</v>
      </c>
      <c r="K115" s="17">
        <v>2025.12</v>
      </c>
      <c r="L115" s="17" t="s">
        <v>526</v>
      </c>
      <c r="M115" s="17" t="s">
        <v>529</v>
      </c>
      <c r="N115" s="17">
        <v>18</v>
      </c>
      <c r="O115" s="17">
        <v>18</v>
      </c>
      <c r="P115" s="17"/>
      <c r="Q115" s="17">
        <v>1</v>
      </c>
      <c r="R115" s="17">
        <v>217</v>
      </c>
      <c r="S115" s="17">
        <v>825</v>
      </c>
      <c r="T115" s="17">
        <v>1</v>
      </c>
      <c r="U115" s="17">
        <v>32</v>
      </c>
      <c r="V115" s="17">
        <v>121</v>
      </c>
      <c r="W115" s="17" t="s">
        <v>459</v>
      </c>
      <c r="X115" s="17" t="s">
        <v>44</v>
      </c>
      <c r="Y115" s="14" t="s">
        <v>45</v>
      </c>
      <c r="Z115" s="14"/>
    </row>
    <row r="116" ht="36" spans="1:26">
      <c r="A116" s="14">
        <f t="shared" si="10"/>
        <v>110</v>
      </c>
      <c r="B116" s="17" t="s">
        <v>35</v>
      </c>
      <c r="C116" s="14" t="s">
        <v>36</v>
      </c>
      <c r="D116" s="44" t="s">
        <v>90</v>
      </c>
      <c r="E116" s="17" t="s">
        <v>442</v>
      </c>
      <c r="F116" s="17" t="s">
        <v>530</v>
      </c>
      <c r="G116" s="17" t="s">
        <v>531</v>
      </c>
      <c r="H116" s="17" t="s">
        <v>422</v>
      </c>
      <c r="I116" s="17" t="s">
        <v>530</v>
      </c>
      <c r="J116" s="28" t="s">
        <v>532</v>
      </c>
      <c r="K116" s="28">
        <v>2025.12</v>
      </c>
      <c r="L116" s="17" t="s">
        <v>530</v>
      </c>
      <c r="M116" s="17" t="s">
        <v>533</v>
      </c>
      <c r="N116" s="17">
        <v>20</v>
      </c>
      <c r="O116" s="17">
        <v>20</v>
      </c>
      <c r="P116" s="17"/>
      <c r="Q116" s="17">
        <v>1</v>
      </c>
      <c r="R116" s="17">
        <v>268</v>
      </c>
      <c r="S116" s="17">
        <v>968</v>
      </c>
      <c r="T116" s="17">
        <v>1</v>
      </c>
      <c r="U116" s="17">
        <v>46</v>
      </c>
      <c r="V116" s="17">
        <v>160</v>
      </c>
      <c r="W116" s="17" t="s">
        <v>459</v>
      </c>
      <c r="X116" s="17" t="s">
        <v>44</v>
      </c>
      <c r="Y116" s="14" t="s">
        <v>94</v>
      </c>
      <c r="Z116" s="14"/>
    </row>
    <row r="117" ht="36" spans="1:26">
      <c r="A117" s="14">
        <f t="shared" si="10"/>
        <v>111</v>
      </c>
      <c r="B117" s="14" t="s">
        <v>35</v>
      </c>
      <c r="C117" s="14" t="s">
        <v>36</v>
      </c>
      <c r="D117" s="14" t="s">
        <v>37</v>
      </c>
      <c r="E117" s="14" t="s">
        <v>442</v>
      </c>
      <c r="F117" s="14" t="s">
        <v>530</v>
      </c>
      <c r="G117" s="14" t="s">
        <v>534</v>
      </c>
      <c r="H117" s="14" t="s">
        <v>422</v>
      </c>
      <c r="I117" s="14" t="s">
        <v>535</v>
      </c>
      <c r="J117" s="21" t="s">
        <v>532</v>
      </c>
      <c r="K117" s="21">
        <v>2025.12</v>
      </c>
      <c r="L117" s="14" t="s">
        <v>530</v>
      </c>
      <c r="M117" s="14" t="s">
        <v>536</v>
      </c>
      <c r="N117" s="17">
        <v>26</v>
      </c>
      <c r="O117" s="17">
        <v>26</v>
      </c>
      <c r="P117" s="14"/>
      <c r="Q117" s="14">
        <v>1</v>
      </c>
      <c r="R117" s="14">
        <v>11</v>
      </c>
      <c r="S117" s="14">
        <v>41</v>
      </c>
      <c r="T117" s="14">
        <v>1</v>
      </c>
      <c r="U117" s="14">
        <v>7</v>
      </c>
      <c r="V117" s="14">
        <v>25</v>
      </c>
      <c r="W117" s="14" t="s">
        <v>459</v>
      </c>
      <c r="X117" s="14" t="s">
        <v>44</v>
      </c>
      <c r="Y117" s="14" t="s">
        <v>180</v>
      </c>
      <c r="Z117" s="14"/>
    </row>
    <row r="118" ht="48" spans="1:26">
      <c r="A118" s="14">
        <f t="shared" ref="A118:A127" si="11">ROW()-6</f>
        <v>112</v>
      </c>
      <c r="B118" s="14" t="s">
        <v>46</v>
      </c>
      <c r="C118" s="14" t="s">
        <v>487</v>
      </c>
      <c r="D118" s="21" t="s">
        <v>487</v>
      </c>
      <c r="E118" s="24" t="s">
        <v>442</v>
      </c>
      <c r="F118" s="21" t="s">
        <v>537</v>
      </c>
      <c r="G118" s="22" t="s">
        <v>538</v>
      </c>
      <c r="H118" s="22" t="s">
        <v>41</v>
      </c>
      <c r="I118" s="22" t="s">
        <v>537</v>
      </c>
      <c r="J118" s="21">
        <v>2025.1</v>
      </c>
      <c r="K118" s="21">
        <v>2025.12</v>
      </c>
      <c r="L118" s="14" t="s">
        <v>537</v>
      </c>
      <c r="M118" s="22" t="s">
        <v>539</v>
      </c>
      <c r="N118" s="57">
        <v>100</v>
      </c>
      <c r="O118" s="57">
        <v>100</v>
      </c>
      <c r="P118" s="14"/>
      <c r="Q118" s="14">
        <v>1</v>
      </c>
      <c r="R118" s="14">
        <v>442</v>
      </c>
      <c r="S118" s="14">
        <v>1530</v>
      </c>
      <c r="T118" s="14">
        <v>1</v>
      </c>
      <c r="U118" s="14">
        <v>78</v>
      </c>
      <c r="V118" s="14">
        <v>292</v>
      </c>
      <c r="W118" s="22" t="s">
        <v>540</v>
      </c>
      <c r="X118" s="17" t="s">
        <v>541</v>
      </c>
      <c r="Y118" s="14" t="s">
        <v>45</v>
      </c>
      <c r="Z118" s="14" t="s">
        <v>138</v>
      </c>
    </row>
    <row r="119" ht="68" customHeight="1" spans="1:26">
      <c r="A119" s="14">
        <f t="shared" si="11"/>
        <v>113</v>
      </c>
      <c r="B119" s="14" t="s">
        <v>35</v>
      </c>
      <c r="C119" s="14" t="s">
        <v>69</v>
      </c>
      <c r="D119" s="14" t="s">
        <v>70</v>
      </c>
      <c r="E119" s="14" t="s">
        <v>442</v>
      </c>
      <c r="F119" s="14" t="s">
        <v>542</v>
      </c>
      <c r="G119" s="14" t="s">
        <v>543</v>
      </c>
      <c r="H119" s="14" t="s">
        <v>41</v>
      </c>
      <c r="I119" s="14" t="s">
        <v>544</v>
      </c>
      <c r="J119" s="21">
        <v>2025.1</v>
      </c>
      <c r="K119" s="21">
        <v>2025.12</v>
      </c>
      <c r="L119" s="14" t="s">
        <v>542</v>
      </c>
      <c r="M119" s="14" t="s">
        <v>545</v>
      </c>
      <c r="N119" s="14">
        <v>10</v>
      </c>
      <c r="O119" s="14">
        <v>10</v>
      </c>
      <c r="P119" s="14">
        <v>0</v>
      </c>
      <c r="Q119" s="14">
        <v>4</v>
      </c>
      <c r="R119" s="14">
        <v>850</v>
      </c>
      <c r="S119" s="14">
        <v>3451</v>
      </c>
      <c r="T119" s="14">
        <v>4</v>
      </c>
      <c r="U119" s="14">
        <v>94</v>
      </c>
      <c r="V119" s="14">
        <v>372</v>
      </c>
      <c r="W119" s="14" t="s">
        <v>459</v>
      </c>
      <c r="X119" s="14" t="s">
        <v>44</v>
      </c>
      <c r="Y119" s="14" t="s">
        <v>180</v>
      </c>
      <c r="Z119" s="14"/>
    </row>
    <row r="120" ht="100" customHeight="1" spans="1:26">
      <c r="A120" s="14">
        <f t="shared" si="11"/>
        <v>114</v>
      </c>
      <c r="B120" s="17" t="s">
        <v>546</v>
      </c>
      <c r="C120" s="14" t="s">
        <v>547</v>
      </c>
      <c r="D120" s="14" t="s">
        <v>548</v>
      </c>
      <c r="E120" s="21" t="s">
        <v>549</v>
      </c>
      <c r="F120" s="14" t="s">
        <v>550</v>
      </c>
      <c r="G120" s="14" t="s">
        <v>551</v>
      </c>
      <c r="H120" s="21" t="s">
        <v>41</v>
      </c>
      <c r="I120" s="21" t="s">
        <v>549</v>
      </c>
      <c r="J120" s="21">
        <v>2025.01</v>
      </c>
      <c r="K120" s="21">
        <v>2025.12</v>
      </c>
      <c r="L120" s="14" t="s">
        <v>45</v>
      </c>
      <c r="M120" s="14" t="s">
        <v>552</v>
      </c>
      <c r="N120" s="14">
        <v>350</v>
      </c>
      <c r="O120" s="14">
        <v>350</v>
      </c>
      <c r="P120" s="14"/>
      <c r="Q120" s="14">
        <v>100</v>
      </c>
      <c r="R120" s="14">
        <v>1000</v>
      </c>
      <c r="S120" s="14">
        <v>4000</v>
      </c>
      <c r="T120" s="14">
        <v>100</v>
      </c>
      <c r="U120" s="14">
        <v>1000</v>
      </c>
      <c r="V120" s="14">
        <v>4000</v>
      </c>
      <c r="W120" s="14" t="s">
        <v>553</v>
      </c>
      <c r="X120" s="14" t="s">
        <v>554</v>
      </c>
      <c r="Y120" s="14" t="s">
        <v>45</v>
      </c>
      <c r="Z120" s="14" t="s">
        <v>98</v>
      </c>
    </row>
    <row r="121" s="4" customFormat="1" ht="75" customHeight="1" spans="1:26">
      <c r="A121" s="14">
        <f t="shared" si="11"/>
        <v>115</v>
      </c>
      <c r="B121" s="28" t="s">
        <v>555</v>
      </c>
      <c r="C121" s="21" t="s">
        <v>555</v>
      </c>
      <c r="D121" s="21" t="s">
        <v>555</v>
      </c>
      <c r="E121" s="21" t="s">
        <v>549</v>
      </c>
      <c r="F121" s="21" t="s">
        <v>549</v>
      </c>
      <c r="G121" s="21" t="s">
        <v>556</v>
      </c>
      <c r="H121" s="21" t="s">
        <v>41</v>
      </c>
      <c r="I121" s="21" t="s">
        <v>57</v>
      </c>
      <c r="J121" s="21" t="s">
        <v>171</v>
      </c>
      <c r="K121" s="21">
        <v>2025.12</v>
      </c>
      <c r="L121" s="21" t="s">
        <v>557</v>
      </c>
      <c r="M121" s="21" t="s">
        <v>555</v>
      </c>
      <c r="N121" s="21">
        <v>10</v>
      </c>
      <c r="O121" s="21">
        <v>10</v>
      </c>
      <c r="P121" s="21"/>
      <c r="Q121" s="21" t="s">
        <v>558</v>
      </c>
      <c r="R121" s="21" t="s">
        <v>558</v>
      </c>
      <c r="S121" s="21" t="s">
        <v>558</v>
      </c>
      <c r="T121" s="21" t="s">
        <v>558</v>
      </c>
      <c r="U121" s="21" t="s">
        <v>558</v>
      </c>
      <c r="V121" s="21" t="s">
        <v>558</v>
      </c>
      <c r="W121" s="38" t="s">
        <v>559</v>
      </c>
      <c r="X121" s="38" t="s">
        <v>44</v>
      </c>
      <c r="Y121" s="21" t="s">
        <v>57</v>
      </c>
      <c r="Z121" s="21" t="s">
        <v>98</v>
      </c>
    </row>
    <row r="122" ht="60" customHeight="1" spans="1:26">
      <c r="A122" s="14">
        <f t="shared" si="11"/>
        <v>116</v>
      </c>
      <c r="B122" s="21" t="s">
        <v>46</v>
      </c>
      <c r="C122" s="21" t="s">
        <v>47</v>
      </c>
      <c r="D122" s="21" t="s">
        <v>472</v>
      </c>
      <c r="E122" s="14" t="s">
        <v>549</v>
      </c>
      <c r="F122" s="14" t="s">
        <v>560</v>
      </c>
      <c r="G122" s="14" t="s">
        <v>561</v>
      </c>
      <c r="H122" s="14" t="s">
        <v>41</v>
      </c>
      <c r="I122" s="14" t="s">
        <v>560</v>
      </c>
      <c r="J122" s="21">
        <v>2025.1</v>
      </c>
      <c r="K122" s="28">
        <v>2025.12</v>
      </c>
      <c r="L122" s="14" t="s">
        <v>45</v>
      </c>
      <c r="M122" s="14" t="s">
        <v>562</v>
      </c>
      <c r="N122" s="21">
        <v>50</v>
      </c>
      <c r="O122" s="21">
        <v>50</v>
      </c>
      <c r="P122" s="23"/>
      <c r="Q122" s="23">
        <v>2</v>
      </c>
      <c r="R122" s="23">
        <v>60</v>
      </c>
      <c r="S122" s="23">
        <v>300</v>
      </c>
      <c r="T122" s="23">
        <v>2</v>
      </c>
      <c r="U122" s="23">
        <v>30</v>
      </c>
      <c r="V122" s="23">
        <v>150</v>
      </c>
      <c r="W122" s="14" t="s">
        <v>563</v>
      </c>
      <c r="X122" s="37" t="s">
        <v>44</v>
      </c>
      <c r="Y122" s="14" t="s">
        <v>45</v>
      </c>
      <c r="Z122" s="14" t="s">
        <v>98</v>
      </c>
    </row>
    <row r="123" s="4" customFormat="1" ht="60" customHeight="1" spans="1:26">
      <c r="A123" s="14">
        <f t="shared" si="11"/>
        <v>117</v>
      </c>
      <c r="B123" s="21" t="s">
        <v>46</v>
      </c>
      <c r="C123" s="21" t="s">
        <v>47</v>
      </c>
      <c r="D123" s="21" t="s">
        <v>472</v>
      </c>
      <c r="E123" s="28" t="s">
        <v>549</v>
      </c>
      <c r="F123" s="28" t="s">
        <v>564</v>
      </c>
      <c r="G123" s="21" t="s">
        <v>565</v>
      </c>
      <c r="H123" s="21" t="s">
        <v>41</v>
      </c>
      <c r="I123" s="28" t="s">
        <v>564</v>
      </c>
      <c r="J123" s="21" t="s">
        <v>171</v>
      </c>
      <c r="K123" s="21">
        <v>2025.12</v>
      </c>
      <c r="L123" s="21" t="s">
        <v>45</v>
      </c>
      <c r="M123" s="21" t="s">
        <v>566</v>
      </c>
      <c r="N123" s="21">
        <v>3000</v>
      </c>
      <c r="O123" s="23">
        <v>3000</v>
      </c>
      <c r="P123" s="23"/>
      <c r="Q123" s="61">
        <v>20</v>
      </c>
      <c r="R123" s="61">
        <v>2000</v>
      </c>
      <c r="S123" s="61">
        <v>8000</v>
      </c>
      <c r="T123" s="61">
        <v>20</v>
      </c>
      <c r="U123" s="23">
        <v>1200</v>
      </c>
      <c r="V123" s="23">
        <v>4500</v>
      </c>
      <c r="W123" s="14" t="s">
        <v>567</v>
      </c>
      <c r="X123" s="27" t="s">
        <v>568</v>
      </c>
      <c r="Y123" s="21" t="s">
        <v>45</v>
      </c>
      <c r="Z123" s="14" t="s">
        <v>98</v>
      </c>
    </row>
    <row r="124" ht="57" customHeight="1" spans="1:26">
      <c r="A124" s="14">
        <f t="shared" si="11"/>
        <v>118</v>
      </c>
      <c r="B124" s="14" t="s">
        <v>46</v>
      </c>
      <c r="C124" s="33" t="s">
        <v>47</v>
      </c>
      <c r="D124" s="14" t="s">
        <v>472</v>
      </c>
      <c r="E124" s="21" t="s">
        <v>549</v>
      </c>
      <c r="F124" s="14" t="s">
        <v>569</v>
      </c>
      <c r="G124" s="21" t="s">
        <v>570</v>
      </c>
      <c r="H124" s="14" t="s">
        <v>41</v>
      </c>
      <c r="I124" s="21" t="s">
        <v>569</v>
      </c>
      <c r="J124" s="21">
        <v>2025.1</v>
      </c>
      <c r="K124" s="21">
        <v>2025.12</v>
      </c>
      <c r="L124" s="14" t="s">
        <v>45</v>
      </c>
      <c r="M124" s="21" t="s">
        <v>571</v>
      </c>
      <c r="N124" s="49">
        <v>60</v>
      </c>
      <c r="O124" s="49">
        <v>60</v>
      </c>
      <c r="P124" s="23"/>
      <c r="Q124" s="23">
        <v>1</v>
      </c>
      <c r="R124" s="23">
        <v>80</v>
      </c>
      <c r="S124" s="23">
        <v>300</v>
      </c>
      <c r="T124" s="23">
        <v>1</v>
      </c>
      <c r="U124" s="23">
        <v>30</v>
      </c>
      <c r="V124" s="23">
        <v>120</v>
      </c>
      <c r="W124" s="14" t="s">
        <v>572</v>
      </c>
      <c r="X124" s="14" t="s">
        <v>44</v>
      </c>
      <c r="Y124" s="14" t="s">
        <v>45</v>
      </c>
      <c r="Z124" s="14" t="s">
        <v>98</v>
      </c>
    </row>
    <row r="125" ht="140" customHeight="1" spans="1:26">
      <c r="A125" s="14">
        <f t="shared" si="11"/>
        <v>119</v>
      </c>
      <c r="B125" s="14" t="s">
        <v>546</v>
      </c>
      <c r="C125" s="14" t="s">
        <v>573</v>
      </c>
      <c r="D125" s="14" t="s">
        <v>574</v>
      </c>
      <c r="E125" s="14" t="s">
        <v>549</v>
      </c>
      <c r="F125" s="14" t="s">
        <v>396</v>
      </c>
      <c r="G125" s="14" t="s">
        <v>575</v>
      </c>
      <c r="H125" s="14" t="s">
        <v>41</v>
      </c>
      <c r="I125" s="14" t="s">
        <v>576</v>
      </c>
      <c r="J125" s="35" t="s">
        <v>577</v>
      </c>
      <c r="K125" s="21">
        <v>2025.12</v>
      </c>
      <c r="L125" s="14" t="s">
        <v>578</v>
      </c>
      <c r="M125" s="21" t="s">
        <v>579</v>
      </c>
      <c r="N125" s="48">
        <v>150</v>
      </c>
      <c r="O125" s="21">
        <v>150</v>
      </c>
      <c r="P125" s="14">
        <v>0</v>
      </c>
      <c r="Q125" s="14">
        <v>108</v>
      </c>
      <c r="R125" s="14">
        <v>853</v>
      </c>
      <c r="S125" s="14">
        <v>1205</v>
      </c>
      <c r="T125" s="21">
        <v>63</v>
      </c>
      <c r="U125" s="14">
        <v>853</v>
      </c>
      <c r="V125" s="14">
        <v>1205</v>
      </c>
      <c r="W125" s="37" t="s">
        <v>580</v>
      </c>
      <c r="X125" s="37" t="s">
        <v>581</v>
      </c>
      <c r="Y125" s="14" t="s">
        <v>582</v>
      </c>
      <c r="Z125" s="14" t="s">
        <v>98</v>
      </c>
    </row>
    <row r="126" ht="37" customHeight="1" spans="1:26">
      <c r="A126" s="14">
        <f t="shared" si="11"/>
        <v>120</v>
      </c>
      <c r="B126" s="14" t="s">
        <v>546</v>
      </c>
      <c r="C126" s="14" t="s">
        <v>573</v>
      </c>
      <c r="D126" s="14" t="s">
        <v>583</v>
      </c>
      <c r="E126" s="14" t="s">
        <v>549</v>
      </c>
      <c r="F126" s="14" t="s">
        <v>396</v>
      </c>
      <c r="G126" s="14" t="s">
        <v>584</v>
      </c>
      <c r="H126" s="14" t="s">
        <v>41</v>
      </c>
      <c r="I126" s="14" t="s">
        <v>549</v>
      </c>
      <c r="J126" s="21">
        <v>2025.1</v>
      </c>
      <c r="K126" s="28">
        <v>2025.12</v>
      </c>
      <c r="L126" s="14" t="s">
        <v>585</v>
      </c>
      <c r="M126" s="21" t="s">
        <v>586</v>
      </c>
      <c r="N126" s="48">
        <v>10</v>
      </c>
      <c r="O126" s="21">
        <v>10</v>
      </c>
      <c r="P126" s="14"/>
      <c r="Q126" s="14">
        <v>110</v>
      </c>
      <c r="R126" s="14">
        <v>150</v>
      </c>
      <c r="S126" s="14">
        <v>150</v>
      </c>
      <c r="T126" s="21">
        <v>110</v>
      </c>
      <c r="U126" s="14">
        <v>85</v>
      </c>
      <c r="V126" s="14">
        <v>5</v>
      </c>
      <c r="W126" s="37" t="s">
        <v>587</v>
      </c>
      <c r="X126" s="37" t="s">
        <v>588</v>
      </c>
      <c r="Y126" s="14" t="s">
        <v>585</v>
      </c>
      <c r="Z126" s="14" t="s">
        <v>98</v>
      </c>
    </row>
    <row r="127" ht="42" customHeight="1" spans="1:26">
      <c r="A127" s="14">
        <f t="shared" si="11"/>
        <v>121</v>
      </c>
      <c r="B127" s="21" t="s">
        <v>46</v>
      </c>
      <c r="C127" s="21" t="s">
        <v>75</v>
      </c>
      <c r="D127" s="14" t="s">
        <v>76</v>
      </c>
      <c r="E127" s="14" t="s">
        <v>549</v>
      </c>
      <c r="F127" s="14" t="s">
        <v>396</v>
      </c>
      <c r="G127" s="14" t="s">
        <v>589</v>
      </c>
      <c r="H127" s="14" t="s">
        <v>60</v>
      </c>
      <c r="I127" s="14" t="s">
        <v>590</v>
      </c>
      <c r="J127" s="21" t="s">
        <v>93</v>
      </c>
      <c r="K127" s="21">
        <v>2025.12</v>
      </c>
      <c r="L127" s="14" t="s">
        <v>94</v>
      </c>
      <c r="M127" s="14" t="s">
        <v>591</v>
      </c>
      <c r="N127" s="23">
        <v>60</v>
      </c>
      <c r="O127" s="23">
        <v>60</v>
      </c>
      <c r="P127" s="23"/>
      <c r="Q127" s="23">
        <v>10</v>
      </c>
      <c r="R127" s="23">
        <v>1798</v>
      </c>
      <c r="S127" s="23">
        <v>5394</v>
      </c>
      <c r="T127" s="23">
        <v>8</v>
      </c>
      <c r="U127" s="23">
        <v>579</v>
      </c>
      <c r="V127" s="23">
        <v>1737</v>
      </c>
      <c r="W127" s="14" t="s">
        <v>592</v>
      </c>
      <c r="X127" s="37" t="s">
        <v>97</v>
      </c>
      <c r="Y127" s="14" t="s">
        <v>94</v>
      </c>
      <c r="Z127" s="14" t="s">
        <v>98</v>
      </c>
    </row>
    <row r="128" ht="59" customHeight="1" spans="1:26">
      <c r="A128" s="14">
        <f t="shared" ref="A128:A137" si="12">ROW()-6</f>
        <v>122</v>
      </c>
      <c r="B128" s="37" t="s">
        <v>46</v>
      </c>
      <c r="C128" s="37" t="s">
        <v>47</v>
      </c>
      <c r="D128" s="37" t="s">
        <v>472</v>
      </c>
      <c r="E128" s="37" t="s">
        <v>549</v>
      </c>
      <c r="F128" s="37" t="s">
        <v>396</v>
      </c>
      <c r="G128" s="37" t="s">
        <v>593</v>
      </c>
      <c r="H128" s="37" t="s">
        <v>594</v>
      </c>
      <c r="I128" s="37" t="s">
        <v>595</v>
      </c>
      <c r="J128" s="38" t="s">
        <v>171</v>
      </c>
      <c r="K128" s="38">
        <v>2025.12</v>
      </c>
      <c r="L128" s="37" t="s">
        <v>110</v>
      </c>
      <c r="M128" s="37" t="s">
        <v>596</v>
      </c>
      <c r="N128" s="37">
        <v>190</v>
      </c>
      <c r="O128" s="37">
        <v>190</v>
      </c>
      <c r="P128" s="37"/>
      <c r="Q128" s="37">
        <v>10</v>
      </c>
      <c r="R128" s="37">
        <v>400</v>
      </c>
      <c r="S128" s="37">
        <v>1202</v>
      </c>
      <c r="T128" s="37">
        <v>10</v>
      </c>
      <c r="U128" s="37">
        <v>140</v>
      </c>
      <c r="V128" s="37">
        <v>764</v>
      </c>
      <c r="W128" s="37" t="s">
        <v>597</v>
      </c>
      <c r="X128" s="37" t="s">
        <v>598</v>
      </c>
      <c r="Y128" s="37" t="s">
        <v>110</v>
      </c>
      <c r="Z128" s="37" t="s">
        <v>98</v>
      </c>
    </row>
    <row r="129" ht="54" customHeight="1" spans="1:26">
      <c r="A129" s="14">
        <f t="shared" si="12"/>
        <v>123</v>
      </c>
      <c r="B129" s="37" t="s">
        <v>46</v>
      </c>
      <c r="C129" s="37" t="s">
        <v>75</v>
      </c>
      <c r="D129" s="37" t="s">
        <v>76</v>
      </c>
      <c r="E129" s="37" t="s">
        <v>549</v>
      </c>
      <c r="F129" s="37" t="s">
        <v>396</v>
      </c>
      <c r="G129" s="37" t="s">
        <v>599</v>
      </c>
      <c r="H129" s="37" t="s">
        <v>594</v>
      </c>
      <c r="I129" s="37" t="s">
        <v>600</v>
      </c>
      <c r="J129" s="38" t="s">
        <v>171</v>
      </c>
      <c r="K129" s="38">
        <v>2025.12</v>
      </c>
      <c r="L129" s="37" t="s">
        <v>110</v>
      </c>
      <c r="M129" s="37" t="s">
        <v>601</v>
      </c>
      <c r="N129" s="37">
        <v>180</v>
      </c>
      <c r="O129" s="37">
        <v>180</v>
      </c>
      <c r="P129" s="37"/>
      <c r="Q129" s="37">
        <v>10</v>
      </c>
      <c r="R129" s="37">
        <v>260</v>
      </c>
      <c r="S129" s="37">
        <v>1202</v>
      </c>
      <c r="T129" s="37">
        <v>10</v>
      </c>
      <c r="U129" s="37">
        <v>120</v>
      </c>
      <c r="V129" s="37">
        <v>700</v>
      </c>
      <c r="W129" s="37" t="s">
        <v>602</v>
      </c>
      <c r="X129" s="37" t="s">
        <v>44</v>
      </c>
      <c r="Y129" s="37" t="s">
        <v>110</v>
      </c>
      <c r="Z129" s="37" t="s">
        <v>98</v>
      </c>
    </row>
    <row r="130" ht="51" customHeight="1" spans="1:26">
      <c r="A130" s="14">
        <f t="shared" si="12"/>
        <v>124</v>
      </c>
      <c r="B130" s="17" t="s">
        <v>555</v>
      </c>
      <c r="C130" s="14" t="s">
        <v>555</v>
      </c>
      <c r="D130" s="14" t="s">
        <v>555</v>
      </c>
      <c r="E130" s="17" t="s">
        <v>549</v>
      </c>
      <c r="F130" s="17" t="s">
        <v>396</v>
      </c>
      <c r="G130" s="17" t="s">
        <v>603</v>
      </c>
      <c r="H130" s="17" t="s">
        <v>41</v>
      </c>
      <c r="I130" s="17" t="s">
        <v>564</v>
      </c>
      <c r="J130" s="28">
        <v>2025.01</v>
      </c>
      <c r="K130" s="28">
        <v>2025.12</v>
      </c>
      <c r="L130" s="17" t="s">
        <v>45</v>
      </c>
      <c r="M130" s="28" t="s">
        <v>555</v>
      </c>
      <c r="N130" s="17">
        <v>100</v>
      </c>
      <c r="O130" s="17">
        <v>100</v>
      </c>
      <c r="P130" s="17"/>
      <c r="Q130" s="28" t="s">
        <v>558</v>
      </c>
      <c r="R130" s="28" t="s">
        <v>558</v>
      </c>
      <c r="S130" s="28" t="s">
        <v>558</v>
      </c>
      <c r="T130" s="28" t="s">
        <v>558</v>
      </c>
      <c r="U130" s="28" t="s">
        <v>558</v>
      </c>
      <c r="V130" s="28" t="s">
        <v>558</v>
      </c>
      <c r="W130" s="71" t="s">
        <v>604</v>
      </c>
      <c r="X130" s="71" t="s">
        <v>44</v>
      </c>
      <c r="Y130" s="14" t="s">
        <v>45</v>
      </c>
      <c r="Z130" s="14" t="s">
        <v>98</v>
      </c>
    </row>
    <row r="131" ht="50" customHeight="1" spans="1:26">
      <c r="A131" s="14">
        <f t="shared" si="12"/>
        <v>125</v>
      </c>
      <c r="B131" s="17" t="s">
        <v>46</v>
      </c>
      <c r="C131" s="14" t="s">
        <v>75</v>
      </c>
      <c r="D131" s="14" t="s">
        <v>76</v>
      </c>
      <c r="E131" s="17" t="s">
        <v>549</v>
      </c>
      <c r="F131" s="17" t="s">
        <v>396</v>
      </c>
      <c r="G131" s="17" t="s">
        <v>605</v>
      </c>
      <c r="H131" s="17" t="s">
        <v>41</v>
      </c>
      <c r="I131" s="17" t="s">
        <v>45</v>
      </c>
      <c r="J131" s="28" t="s">
        <v>171</v>
      </c>
      <c r="K131" s="28">
        <v>2025.12</v>
      </c>
      <c r="L131" s="17" t="s">
        <v>45</v>
      </c>
      <c r="M131" s="17" t="s">
        <v>606</v>
      </c>
      <c r="N131" s="17">
        <v>800</v>
      </c>
      <c r="O131" s="17">
        <v>800</v>
      </c>
      <c r="P131" s="17"/>
      <c r="Q131" s="17">
        <v>4</v>
      </c>
      <c r="R131" s="17">
        <v>470</v>
      </c>
      <c r="S131" s="17">
        <v>1880</v>
      </c>
      <c r="T131" s="17">
        <v>4</v>
      </c>
      <c r="U131" s="17">
        <v>182</v>
      </c>
      <c r="V131" s="17">
        <v>798</v>
      </c>
      <c r="W131" s="17" t="s">
        <v>606</v>
      </c>
      <c r="X131" s="17" t="s">
        <v>607</v>
      </c>
      <c r="Y131" s="14" t="s">
        <v>45</v>
      </c>
      <c r="Z131" s="14" t="s">
        <v>98</v>
      </c>
    </row>
    <row r="132" ht="119" customHeight="1" spans="1:26">
      <c r="A132" s="14">
        <f t="shared" si="12"/>
        <v>126</v>
      </c>
      <c r="B132" s="17" t="s">
        <v>46</v>
      </c>
      <c r="C132" s="33" t="s">
        <v>608</v>
      </c>
      <c r="D132" s="14" t="s">
        <v>609</v>
      </c>
      <c r="E132" s="21" t="s">
        <v>549</v>
      </c>
      <c r="F132" s="14" t="s">
        <v>564</v>
      </c>
      <c r="G132" s="21" t="s">
        <v>610</v>
      </c>
      <c r="H132" s="14" t="s">
        <v>41</v>
      </c>
      <c r="I132" s="14" t="s">
        <v>611</v>
      </c>
      <c r="J132" s="21">
        <v>2025.1</v>
      </c>
      <c r="K132" s="21">
        <v>2025.12</v>
      </c>
      <c r="L132" s="21" t="s">
        <v>45</v>
      </c>
      <c r="M132" s="21" t="s">
        <v>612</v>
      </c>
      <c r="N132" s="49">
        <v>40</v>
      </c>
      <c r="O132" s="14">
        <v>40</v>
      </c>
      <c r="P132" s="14"/>
      <c r="Q132" s="14">
        <v>60</v>
      </c>
      <c r="R132" s="14">
        <v>120</v>
      </c>
      <c r="S132" s="14">
        <v>300</v>
      </c>
      <c r="T132" s="14">
        <v>60</v>
      </c>
      <c r="U132" s="14">
        <v>20</v>
      </c>
      <c r="V132" s="14">
        <v>60</v>
      </c>
      <c r="W132" s="14" t="s">
        <v>613</v>
      </c>
      <c r="X132" s="14" t="s">
        <v>44</v>
      </c>
      <c r="Y132" s="14" t="s">
        <v>45</v>
      </c>
      <c r="Z132" s="14" t="s">
        <v>98</v>
      </c>
    </row>
    <row r="133" customFormat="1" ht="119" customHeight="1" spans="1:26">
      <c r="A133" s="14">
        <f t="shared" si="12"/>
        <v>127</v>
      </c>
      <c r="B133" s="28" t="s">
        <v>46</v>
      </c>
      <c r="C133" s="21" t="s">
        <v>47</v>
      </c>
      <c r="D133" s="21" t="s">
        <v>472</v>
      </c>
      <c r="E133" s="28" t="s">
        <v>549</v>
      </c>
      <c r="F133" s="28" t="s">
        <v>564</v>
      </c>
      <c r="G133" s="28" t="s">
        <v>614</v>
      </c>
      <c r="H133" s="22" t="s">
        <v>41</v>
      </c>
      <c r="I133" s="14" t="s">
        <v>615</v>
      </c>
      <c r="J133" s="32" t="s">
        <v>171</v>
      </c>
      <c r="K133" s="14">
        <v>2025.12</v>
      </c>
      <c r="L133" s="14" t="s">
        <v>615</v>
      </c>
      <c r="M133" s="14" t="s">
        <v>616</v>
      </c>
      <c r="N133" s="23">
        <v>3000</v>
      </c>
      <c r="O133" s="23">
        <v>3000</v>
      </c>
      <c r="P133" s="23"/>
      <c r="Q133" s="23">
        <v>10</v>
      </c>
      <c r="R133" s="23">
        <v>150</v>
      </c>
      <c r="S133" s="23">
        <v>800</v>
      </c>
      <c r="T133" s="23">
        <v>10</v>
      </c>
      <c r="U133" s="23">
        <v>60</v>
      </c>
      <c r="V133" s="23">
        <v>300</v>
      </c>
      <c r="W133" s="37" t="s">
        <v>617</v>
      </c>
      <c r="X133" s="37" t="s">
        <v>44</v>
      </c>
      <c r="Y133" s="37" t="s">
        <v>45</v>
      </c>
      <c r="Z133" s="14" t="s">
        <v>98</v>
      </c>
    </row>
    <row r="134" s="4" customFormat="1" ht="67" customHeight="1" spans="1:26">
      <c r="A134" s="14">
        <f t="shared" si="12"/>
        <v>128</v>
      </c>
      <c r="B134" s="17" t="s">
        <v>46</v>
      </c>
      <c r="C134" s="21" t="s">
        <v>47</v>
      </c>
      <c r="D134" s="21" t="s">
        <v>472</v>
      </c>
      <c r="E134" s="17" t="s">
        <v>549</v>
      </c>
      <c r="F134" s="17" t="s">
        <v>564</v>
      </c>
      <c r="G134" s="17" t="s">
        <v>618</v>
      </c>
      <c r="H134" s="17" t="s">
        <v>41</v>
      </c>
      <c r="I134" s="17" t="s">
        <v>619</v>
      </c>
      <c r="J134" s="21">
        <v>2025.1</v>
      </c>
      <c r="K134" s="21">
        <v>2025.12</v>
      </c>
      <c r="L134" s="17" t="s">
        <v>45</v>
      </c>
      <c r="M134" s="17" t="s">
        <v>620</v>
      </c>
      <c r="N134" s="28">
        <v>40</v>
      </c>
      <c r="O134" s="28">
        <v>40</v>
      </c>
      <c r="P134" s="66"/>
      <c r="Q134" s="66">
        <v>10</v>
      </c>
      <c r="R134" s="66">
        <v>150</v>
      </c>
      <c r="S134" s="66">
        <v>800</v>
      </c>
      <c r="T134" s="66">
        <v>10</v>
      </c>
      <c r="U134" s="66">
        <v>60</v>
      </c>
      <c r="V134" s="66">
        <v>300</v>
      </c>
      <c r="W134" s="17" t="s">
        <v>572</v>
      </c>
      <c r="X134" s="71" t="s">
        <v>44</v>
      </c>
      <c r="Y134" s="14" t="s">
        <v>45</v>
      </c>
      <c r="Z134" s="14" t="s">
        <v>98</v>
      </c>
    </row>
    <row r="135" ht="56" customHeight="1" spans="1:26">
      <c r="A135" s="14">
        <f t="shared" si="12"/>
        <v>129</v>
      </c>
      <c r="B135" s="17" t="s">
        <v>46</v>
      </c>
      <c r="C135" s="33" t="s">
        <v>47</v>
      </c>
      <c r="D135" s="14" t="s">
        <v>472</v>
      </c>
      <c r="E135" s="28" t="s">
        <v>549</v>
      </c>
      <c r="F135" s="17" t="s">
        <v>564</v>
      </c>
      <c r="G135" s="28" t="s">
        <v>621</v>
      </c>
      <c r="H135" s="17" t="s">
        <v>41</v>
      </c>
      <c r="I135" s="28" t="s">
        <v>619</v>
      </c>
      <c r="J135" s="28">
        <v>2025.1</v>
      </c>
      <c r="K135" s="28">
        <v>2025.12</v>
      </c>
      <c r="L135" s="17" t="s">
        <v>45</v>
      </c>
      <c r="M135" s="28" t="s">
        <v>622</v>
      </c>
      <c r="N135" s="50">
        <v>498</v>
      </c>
      <c r="O135" s="50">
        <v>498</v>
      </c>
      <c r="P135" s="66"/>
      <c r="Q135" s="66">
        <v>100</v>
      </c>
      <c r="R135" s="66">
        <v>1200</v>
      </c>
      <c r="S135" s="66">
        <v>8000</v>
      </c>
      <c r="T135" s="66">
        <v>100</v>
      </c>
      <c r="U135" s="66">
        <v>800</v>
      </c>
      <c r="V135" s="66">
        <v>5000</v>
      </c>
      <c r="W135" s="17" t="s">
        <v>572</v>
      </c>
      <c r="X135" s="17" t="s">
        <v>44</v>
      </c>
      <c r="Y135" s="14" t="s">
        <v>45</v>
      </c>
      <c r="Z135" s="14" t="s">
        <v>98</v>
      </c>
    </row>
    <row r="136" ht="60" customHeight="1" spans="1:26">
      <c r="A136" s="14">
        <f t="shared" si="12"/>
        <v>130</v>
      </c>
      <c r="B136" s="28" t="s">
        <v>46</v>
      </c>
      <c r="C136" s="21" t="s">
        <v>47</v>
      </c>
      <c r="D136" s="21" t="s">
        <v>472</v>
      </c>
      <c r="E136" s="14" t="s">
        <v>549</v>
      </c>
      <c r="F136" s="14" t="s">
        <v>564</v>
      </c>
      <c r="G136" s="14" t="s">
        <v>623</v>
      </c>
      <c r="H136" s="14" t="s">
        <v>41</v>
      </c>
      <c r="I136" s="14" t="s">
        <v>619</v>
      </c>
      <c r="J136" s="21">
        <v>2025.1</v>
      </c>
      <c r="K136" s="21">
        <v>2025.12</v>
      </c>
      <c r="L136" s="14" t="s">
        <v>45</v>
      </c>
      <c r="M136" s="14" t="s">
        <v>624</v>
      </c>
      <c r="N136" s="21">
        <v>180</v>
      </c>
      <c r="O136" s="21">
        <v>180</v>
      </c>
      <c r="P136" s="23"/>
      <c r="Q136" s="23">
        <v>10</v>
      </c>
      <c r="R136" s="23">
        <v>150</v>
      </c>
      <c r="S136" s="23">
        <v>800</v>
      </c>
      <c r="T136" s="23">
        <v>10</v>
      </c>
      <c r="U136" s="23">
        <v>60</v>
      </c>
      <c r="V136" s="23">
        <v>300</v>
      </c>
      <c r="W136" s="14" t="s">
        <v>572</v>
      </c>
      <c r="X136" s="37" t="s">
        <v>44</v>
      </c>
      <c r="Y136" s="14" t="s">
        <v>45</v>
      </c>
      <c r="Z136" s="14" t="s">
        <v>98</v>
      </c>
    </row>
    <row r="137" s="4" customFormat="1" ht="44" customHeight="1" spans="1:26">
      <c r="A137" s="14">
        <f t="shared" si="12"/>
        <v>131</v>
      </c>
      <c r="B137" s="28" t="s">
        <v>46</v>
      </c>
      <c r="C137" s="21" t="s">
        <v>47</v>
      </c>
      <c r="D137" s="21" t="s">
        <v>472</v>
      </c>
      <c r="E137" s="63" t="s">
        <v>549</v>
      </c>
      <c r="F137" s="17" t="s">
        <v>564</v>
      </c>
      <c r="G137" s="17" t="s">
        <v>625</v>
      </c>
      <c r="H137" s="17" t="s">
        <v>41</v>
      </c>
      <c r="I137" s="17" t="s">
        <v>619</v>
      </c>
      <c r="J137" s="21">
        <v>2025.1</v>
      </c>
      <c r="K137" s="21">
        <v>2025.12</v>
      </c>
      <c r="L137" s="17" t="s">
        <v>45</v>
      </c>
      <c r="M137" s="17" t="s">
        <v>626</v>
      </c>
      <c r="N137" s="28">
        <v>75</v>
      </c>
      <c r="O137" s="28">
        <v>75</v>
      </c>
      <c r="P137" s="66"/>
      <c r="Q137" s="66">
        <v>10</v>
      </c>
      <c r="R137" s="66">
        <v>150</v>
      </c>
      <c r="S137" s="66">
        <v>800</v>
      </c>
      <c r="T137" s="66">
        <v>10</v>
      </c>
      <c r="U137" s="66">
        <v>60</v>
      </c>
      <c r="V137" s="66">
        <v>300</v>
      </c>
      <c r="W137" s="17" t="s">
        <v>572</v>
      </c>
      <c r="X137" s="71" t="s">
        <v>44</v>
      </c>
      <c r="Y137" s="14" t="s">
        <v>45</v>
      </c>
      <c r="Z137" s="14" t="s">
        <v>98</v>
      </c>
    </row>
    <row r="138" s="4" customFormat="1" ht="62" customHeight="1" spans="1:26">
      <c r="A138" s="14">
        <f t="shared" ref="A138:A147" si="13">ROW()-6</f>
        <v>132</v>
      </c>
      <c r="B138" s="14" t="s">
        <v>46</v>
      </c>
      <c r="C138" s="14" t="s">
        <v>75</v>
      </c>
      <c r="D138" s="14" t="s">
        <v>627</v>
      </c>
      <c r="E138" s="23" t="s">
        <v>628</v>
      </c>
      <c r="F138" s="14" t="s">
        <v>629</v>
      </c>
      <c r="G138" s="33" t="s">
        <v>630</v>
      </c>
      <c r="H138" s="33" t="s">
        <v>41</v>
      </c>
      <c r="I138" s="14" t="s">
        <v>629</v>
      </c>
      <c r="J138" s="67" t="s">
        <v>93</v>
      </c>
      <c r="K138" s="49">
        <v>2025.12</v>
      </c>
      <c r="L138" s="17" t="s">
        <v>45</v>
      </c>
      <c r="M138" s="21" t="s">
        <v>631</v>
      </c>
      <c r="N138" s="48">
        <v>28</v>
      </c>
      <c r="O138" s="21">
        <v>28</v>
      </c>
      <c r="P138" s="14"/>
      <c r="Q138" s="14">
        <v>1</v>
      </c>
      <c r="R138" s="14">
        <v>15</v>
      </c>
      <c r="S138" s="14">
        <v>45</v>
      </c>
      <c r="T138" s="21">
        <v>1</v>
      </c>
      <c r="U138" s="14">
        <v>5</v>
      </c>
      <c r="V138" s="14">
        <v>15</v>
      </c>
      <c r="W138" s="37" t="s">
        <v>632</v>
      </c>
      <c r="X138" s="37" t="s">
        <v>633</v>
      </c>
      <c r="Y138" s="14" t="s">
        <v>45</v>
      </c>
      <c r="Z138" s="14" t="s">
        <v>98</v>
      </c>
    </row>
    <row r="139" s="4" customFormat="1" ht="52" customHeight="1" spans="1:26">
      <c r="A139" s="14">
        <f t="shared" si="13"/>
        <v>133</v>
      </c>
      <c r="B139" s="28" t="s">
        <v>46</v>
      </c>
      <c r="C139" s="21" t="s">
        <v>47</v>
      </c>
      <c r="D139" s="21" t="s">
        <v>472</v>
      </c>
      <c r="E139" s="22" t="s">
        <v>549</v>
      </c>
      <c r="F139" s="14" t="s">
        <v>564</v>
      </c>
      <c r="G139" s="14" t="s">
        <v>634</v>
      </c>
      <c r="H139" s="14" t="s">
        <v>635</v>
      </c>
      <c r="I139" s="14" t="s">
        <v>619</v>
      </c>
      <c r="J139" s="21">
        <v>2025.1</v>
      </c>
      <c r="K139" s="21">
        <v>2025.12</v>
      </c>
      <c r="L139" s="14" t="s">
        <v>45</v>
      </c>
      <c r="M139" s="14" t="s">
        <v>636</v>
      </c>
      <c r="N139" s="14">
        <v>120</v>
      </c>
      <c r="O139" s="14">
        <v>120</v>
      </c>
      <c r="P139" s="23"/>
      <c r="Q139" s="23">
        <v>10</v>
      </c>
      <c r="R139" s="23">
        <v>150</v>
      </c>
      <c r="S139" s="23">
        <v>800</v>
      </c>
      <c r="T139" s="23">
        <v>10</v>
      </c>
      <c r="U139" s="23">
        <v>60</v>
      </c>
      <c r="V139" s="23">
        <v>300</v>
      </c>
      <c r="W139" s="14" t="s">
        <v>637</v>
      </c>
      <c r="X139" s="37" t="s">
        <v>44</v>
      </c>
      <c r="Y139" s="14" t="s">
        <v>45</v>
      </c>
      <c r="Z139" s="14" t="s">
        <v>98</v>
      </c>
    </row>
    <row r="140" s="4" customFormat="1" ht="288" spans="1:26">
      <c r="A140" s="14">
        <f t="shared" si="13"/>
        <v>134</v>
      </c>
      <c r="B140" s="28" t="s">
        <v>46</v>
      </c>
      <c r="C140" s="21" t="s">
        <v>47</v>
      </c>
      <c r="D140" s="21" t="s">
        <v>472</v>
      </c>
      <c r="E140" s="28" t="s">
        <v>549</v>
      </c>
      <c r="F140" s="28" t="s">
        <v>564</v>
      </c>
      <c r="G140" s="28" t="s">
        <v>638</v>
      </c>
      <c r="H140" s="28" t="s">
        <v>639</v>
      </c>
      <c r="I140" s="28" t="s">
        <v>640</v>
      </c>
      <c r="J140" s="21" t="s">
        <v>171</v>
      </c>
      <c r="K140" s="21">
        <v>2025.12</v>
      </c>
      <c r="L140" s="28" t="s">
        <v>641</v>
      </c>
      <c r="M140" s="28" t="s">
        <v>642</v>
      </c>
      <c r="N140" s="28">
        <v>5300</v>
      </c>
      <c r="O140" s="28">
        <v>5300</v>
      </c>
      <c r="P140" s="28"/>
      <c r="Q140" s="28">
        <v>64</v>
      </c>
      <c r="R140" s="72">
        <v>6520</v>
      </c>
      <c r="S140" s="17">
        <v>16586</v>
      </c>
      <c r="T140" s="28">
        <v>58</v>
      </c>
      <c r="U140" s="72">
        <v>4110</v>
      </c>
      <c r="V140" s="17">
        <v>8358</v>
      </c>
      <c r="W140" s="71" t="s">
        <v>643</v>
      </c>
      <c r="X140" s="71" t="s">
        <v>644</v>
      </c>
      <c r="Y140" s="21" t="s">
        <v>641</v>
      </c>
      <c r="Z140" s="14" t="s">
        <v>98</v>
      </c>
    </row>
    <row r="141" s="4" customFormat="1" ht="39" customHeight="1" spans="1:26">
      <c r="A141" s="14">
        <f t="shared" si="13"/>
        <v>135</v>
      </c>
      <c r="B141" s="14" t="s">
        <v>35</v>
      </c>
      <c r="C141" s="14" t="s">
        <v>127</v>
      </c>
      <c r="D141" s="14" t="s">
        <v>128</v>
      </c>
      <c r="E141" s="21" t="s">
        <v>549</v>
      </c>
      <c r="F141" s="14" t="s">
        <v>564</v>
      </c>
      <c r="G141" s="14" t="s">
        <v>645</v>
      </c>
      <c r="H141" s="21" t="s">
        <v>41</v>
      </c>
      <c r="I141" s="21" t="s">
        <v>611</v>
      </c>
      <c r="J141" s="21">
        <v>2025.1</v>
      </c>
      <c r="K141" s="21">
        <v>2025.12</v>
      </c>
      <c r="L141" s="14" t="s">
        <v>45</v>
      </c>
      <c r="M141" s="14" t="s">
        <v>646</v>
      </c>
      <c r="N141" s="14">
        <v>185</v>
      </c>
      <c r="O141" s="14">
        <v>185</v>
      </c>
      <c r="P141" s="14"/>
      <c r="Q141" s="23">
        <v>15</v>
      </c>
      <c r="R141" s="23">
        <v>300</v>
      </c>
      <c r="S141" s="23">
        <v>1200</v>
      </c>
      <c r="T141" s="23">
        <v>15</v>
      </c>
      <c r="U141" s="23">
        <v>150</v>
      </c>
      <c r="V141" s="23">
        <v>700</v>
      </c>
      <c r="W141" s="14" t="s">
        <v>647</v>
      </c>
      <c r="X141" s="14" t="s">
        <v>44</v>
      </c>
      <c r="Y141" s="14" t="s">
        <v>45</v>
      </c>
      <c r="Z141" s="14" t="s">
        <v>98</v>
      </c>
    </row>
    <row r="142" s="4" customFormat="1" ht="48" spans="1:26">
      <c r="A142" s="14">
        <f t="shared" si="13"/>
        <v>136</v>
      </c>
      <c r="B142" s="17" t="s">
        <v>648</v>
      </c>
      <c r="C142" s="14" t="s">
        <v>649</v>
      </c>
      <c r="D142" s="14" t="s">
        <v>650</v>
      </c>
      <c r="E142" s="28" t="s">
        <v>549</v>
      </c>
      <c r="F142" s="17" t="s">
        <v>564</v>
      </c>
      <c r="G142" s="17" t="s">
        <v>651</v>
      </c>
      <c r="H142" s="28" t="s">
        <v>41</v>
      </c>
      <c r="I142" s="28" t="s">
        <v>611</v>
      </c>
      <c r="J142" s="28">
        <v>2025.1</v>
      </c>
      <c r="K142" s="28">
        <v>2025.12</v>
      </c>
      <c r="L142" s="17" t="s">
        <v>45</v>
      </c>
      <c r="M142" s="17" t="s">
        <v>652</v>
      </c>
      <c r="N142" s="17">
        <v>440</v>
      </c>
      <c r="O142" s="17">
        <v>440</v>
      </c>
      <c r="P142" s="17"/>
      <c r="Q142" s="17">
        <v>100</v>
      </c>
      <c r="R142" s="17">
        <v>1000</v>
      </c>
      <c r="S142" s="17">
        <v>4000</v>
      </c>
      <c r="T142" s="17">
        <v>100</v>
      </c>
      <c r="U142" s="17">
        <v>1000</v>
      </c>
      <c r="V142" s="17">
        <v>4000</v>
      </c>
      <c r="W142" s="17" t="s">
        <v>653</v>
      </c>
      <c r="X142" s="17" t="s">
        <v>44</v>
      </c>
      <c r="Y142" s="15" t="s">
        <v>45</v>
      </c>
      <c r="Z142" s="14" t="s">
        <v>98</v>
      </c>
    </row>
    <row r="143" s="4" customFormat="1" ht="60" spans="1:26">
      <c r="A143" s="14">
        <f t="shared" si="13"/>
        <v>137</v>
      </c>
      <c r="B143" s="14" t="s">
        <v>648</v>
      </c>
      <c r="C143" s="14" t="s">
        <v>654</v>
      </c>
      <c r="D143" s="14" t="s">
        <v>655</v>
      </c>
      <c r="E143" s="21" t="s">
        <v>549</v>
      </c>
      <c r="F143" s="14" t="s">
        <v>564</v>
      </c>
      <c r="G143" s="14" t="s">
        <v>656</v>
      </c>
      <c r="H143" s="21" t="s">
        <v>41</v>
      </c>
      <c r="I143" s="21" t="s">
        <v>611</v>
      </c>
      <c r="J143" s="21">
        <v>2025.1</v>
      </c>
      <c r="K143" s="21">
        <v>2025.12</v>
      </c>
      <c r="L143" s="14" t="s">
        <v>45</v>
      </c>
      <c r="M143" s="14" t="s">
        <v>657</v>
      </c>
      <c r="N143" s="14">
        <v>35</v>
      </c>
      <c r="O143" s="14">
        <v>35</v>
      </c>
      <c r="P143" s="14"/>
      <c r="Q143" s="14">
        <v>100</v>
      </c>
      <c r="R143" s="14">
        <v>200</v>
      </c>
      <c r="S143" s="14">
        <v>1000</v>
      </c>
      <c r="T143" s="14">
        <v>100</v>
      </c>
      <c r="U143" s="14">
        <v>200</v>
      </c>
      <c r="V143" s="14">
        <v>1000</v>
      </c>
      <c r="W143" s="14" t="s">
        <v>658</v>
      </c>
      <c r="X143" s="14" t="s">
        <v>44</v>
      </c>
      <c r="Y143" s="15" t="s">
        <v>45</v>
      </c>
      <c r="Z143" s="14" t="s">
        <v>98</v>
      </c>
    </row>
    <row r="144" s="4" customFormat="1" ht="48" spans="1:26">
      <c r="A144" s="14">
        <f t="shared" si="13"/>
        <v>138</v>
      </c>
      <c r="B144" s="14" t="s">
        <v>46</v>
      </c>
      <c r="C144" s="14" t="s">
        <v>659</v>
      </c>
      <c r="D144" s="14" t="s">
        <v>660</v>
      </c>
      <c r="E144" s="21" t="s">
        <v>549</v>
      </c>
      <c r="F144" s="14" t="s">
        <v>564</v>
      </c>
      <c r="G144" s="14" t="s">
        <v>661</v>
      </c>
      <c r="H144" s="21" t="s">
        <v>41</v>
      </c>
      <c r="I144" s="21" t="s">
        <v>564</v>
      </c>
      <c r="J144" s="21">
        <v>2025.01</v>
      </c>
      <c r="K144" s="28">
        <v>2025.12</v>
      </c>
      <c r="L144" s="14" t="s">
        <v>45</v>
      </c>
      <c r="M144" s="14" t="s">
        <v>662</v>
      </c>
      <c r="N144" s="14">
        <v>600</v>
      </c>
      <c r="O144" s="14">
        <v>600</v>
      </c>
      <c r="P144" s="14"/>
      <c r="Q144" s="23">
        <v>10</v>
      </c>
      <c r="R144" s="23">
        <v>3000</v>
      </c>
      <c r="S144" s="23">
        <v>10000</v>
      </c>
      <c r="T144" s="23">
        <v>10</v>
      </c>
      <c r="U144" s="23">
        <v>3000</v>
      </c>
      <c r="V144" s="23">
        <v>10000</v>
      </c>
      <c r="W144" s="14" t="s">
        <v>663</v>
      </c>
      <c r="X144" s="14" t="s">
        <v>664</v>
      </c>
      <c r="Y144" s="15" t="s">
        <v>45</v>
      </c>
      <c r="Z144" s="14" t="s">
        <v>98</v>
      </c>
    </row>
    <row r="145" ht="56" customHeight="1" spans="1:26">
      <c r="A145" s="14">
        <f t="shared" si="13"/>
        <v>139</v>
      </c>
      <c r="B145" s="14" t="s">
        <v>46</v>
      </c>
      <c r="C145" s="14" t="s">
        <v>665</v>
      </c>
      <c r="D145" s="14" t="s">
        <v>666</v>
      </c>
      <c r="E145" s="14" t="s">
        <v>549</v>
      </c>
      <c r="F145" s="14" t="s">
        <v>564</v>
      </c>
      <c r="G145" s="14" t="s">
        <v>667</v>
      </c>
      <c r="H145" s="14" t="s">
        <v>41</v>
      </c>
      <c r="I145" s="14" t="s">
        <v>549</v>
      </c>
      <c r="J145" s="31" t="s">
        <v>171</v>
      </c>
      <c r="K145" s="68">
        <v>2025.12</v>
      </c>
      <c r="L145" s="14" t="s">
        <v>45</v>
      </c>
      <c r="M145" s="21" t="s">
        <v>668</v>
      </c>
      <c r="N145" s="48">
        <v>260</v>
      </c>
      <c r="O145" s="21">
        <v>260</v>
      </c>
      <c r="P145" s="14"/>
      <c r="Q145" s="14">
        <v>140</v>
      </c>
      <c r="R145" s="14">
        <v>1450</v>
      </c>
      <c r="S145" s="14">
        <v>1450</v>
      </c>
      <c r="T145" s="21">
        <v>140</v>
      </c>
      <c r="U145" s="14">
        <v>1450</v>
      </c>
      <c r="V145" s="14">
        <v>1450</v>
      </c>
      <c r="W145" s="37" t="s">
        <v>669</v>
      </c>
      <c r="X145" s="37" t="s">
        <v>44</v>
      </c>
      <c r="Y145" s="14" t="s">
        <v>45</v>
      </c>
      <c r="Z145" s="14" t="s">
        <v>98</v>
      </c>
    </row>
    <row r="146" ht="46" customHeight="1" spans="1:26">
      <c r="A146" s="14">
        <f t="shared" si="13"/>
        <v>140</v>
      </c>
      <c r="B146" s="14" t="s">
        <v>46</v>
      </c>
      <c r="C146" s="33" t="s">
        <v>47</v>
      </c>
      <c r="D146" s="21" t="s">
        <v>472</v>
      </c>
      <c r="E146" s="24" t="s">
        <v>549</v>
      </c>
      <c r="F146" s="21" t="s">
        <v>564</v>
      </c>
      <c r="G146" s="21" t="s">
        <v>670</v>
      </c>
      <c r="H146" s="14" t="s">
        <v>41</v>
      </c>
      <c r="I146" s="21" t="s">
        <v>611</v>
      </c>
      <c r="J146" s="21" t="s">
        <v>671</v>
      </c>
      <c r="K146" s="28" t="s">
        <v>672</v>
      </c>
      <c r="L146" s="14" t="s">
        <v>45</v>
      </c>
      <c r="M146" s="14" t="s">
        <v>673</v>
      </c>
      <c r="N146" s="49">
        <v>420</v>
      </c>
      <c r="O146" s="49">
        <v>420</v>
      </c>
      <c r="P146" s="14"/>
      <c r="Q146" s="14">
        <v>60</v>
      </c>
      <c r="R146" s="14">
        <v>720</v>
      </c>
      <c r="S146" s="14">
        <v>2880</v>
      </c>
      <c r="T146" s="14">
        <v>60</v>
      </c>
      <c r="U146" s="14">
        <v>720</v>
      </c>
      <c r="V146" s="14">
        <v>2880</v>
      </c>
      <c r="W146" s="37" t="s">
        <v>674</v>
      </c>
      <c r="X146" s="37" t="s">
        <v>44</v>
      </c>
      <c r="Y146" s="15" t="s">
        <v>45</v>
      </c>
      <c r="Z146" s="14" t="s">
        <v>98</v>
      </c>
    </row>
    <row r="147" ht="108" customHeight="1" spans="1:26">
      <c r="A147" s="14">
        <f t="shared" si="13"/>
        <v>141</v>
      </c>
      <c r="B147" s="14" t="s">
        <v>46</v>
      </c>
      <c r="C147" s="33" t="s">
        <v>47</v>
      </c>
      <c r="D147" s="14" t="s">
        <v>472</v>
      </c>
      <c r="E147" s="21" t="s">
        <v>549</v>
      </c>
      <c r="F147" s="14" t="s">
        <v>564</v>
      </c>
      <c r="G147" s="21" t="s">
        <v>675</v>
      </c>
      <c r="H147" s="14" t="s">
        <v>41</v>
      </c>
      <c r="I147" s="21" t="s">
        <v>611</v>
      </c>
      <c r="J147" s="21" t="s">
        <v>671</v>
      </c>
      <c r="K147" s="28" t="s">
        <v>672</v>
      </c>
      <c r="L147" s="37" t="s">
        <v>45</v>
      </c>
      <c r="M147" s="21" t="s">
        <v>676</v>
      </c>
      <c r="N147" s="49">
        <v>310</v>
      </c>
      <c r="O147" s="49">
        <v>310</v>
      </c>
      <c r="P147" s="14"/>
      <c r="Q147" s="14">
        <v>6</v>
      </c>
      <c r="R147" s="14">
        <v>500</v>
      </c>
      <c r="S147" s="14">
        <v>2000</v>
      </c>
      <c r="T147" s="14">
        <v>5</v>
      </c>
      <c r="U147" s="14">
        <v>100</v>
      </c>
      <c r="V147" s="14">
        <v>100</v>
      </c>
      <c r="W147" s="14" t="s">
        <v>567</v>
      </c>
      <c r="X147" s="14" t="s">
        <v>677</v>
      </c>
      <c r="Y147" s="15" t="s">
        <v>45</v>
      </c>
      <c r="Z147" s="14" t="s">
        <v>98</v>
      </c>
    </row>
    <row r="148" ht="59" customHeight="1" spans="1:26">
      <c r="A148" s="14">
        <f t="shared" ref="A148:A157" si="14">ROW()-6</f>
        <v>142</v>
      </c>
      <c r="B148" s="14" t="s">
        <v>46</v>
      </c>
      <c r="C148" s="33" t="s">
        <v>665</v>
      </c>
      <c r="D148" s="14" t="s">
        <v>678</v>
      </c>
      <c r="E148" s="21" t="s">
        <v>549</v>
      </c>
      <c r="F148" s="14" t="s">
        <v>564</v>
      </c>
      <c r="G148" s="21" t="s">
        <v>679</v>
      </c>
      <c r="H148" s="14" t="s">
        <v>41</v>
      </c>
      <c r="I148" s="21" t="s">
        <v>611</v>
      </c>
      <c r="J148" s="21" t="s">
        <v>671</v>
      </c>
      <c r="K148" s="28" t="s">
        <v>672</v>
      </c>
      <c r="L148" s="14" t="s">
        <v>45</v>
      </c>
      <c r="M148" s="21" t="s">
        <v>680</v>
      </c>
      <c r="N148" s="49">
        <v>500</v>
      </c>
      <c r="O148" s="49">
        <v>500</v>
      </c>
      <c r="P148" s="14"/>
      <c r="Q148" s="14">
        <v>15</v>
      </c>
      <c r="R148" s="14">
        <v>260</v>
      </c>
      <c r="S148" s="14">
        <v>780</v>
      </c>
      <c r="T148" s="14">
        <v>5</v>
      </c>
      <c r="U148" s="14">
        <v>40</v>
      </c>
      <c r="V148" s="14">
        <v>25</v>
      </c>
      <c r="W148" s="14" t="s">
        <v>681</v>
      </c>
      <c r="X148" s="14" t="s">
        <v>44</v>
      </c>
      <c r="Y148" s="15" t="s">
        <v>45</v>
      </c>
      <c r="Z148" s="14" t="s">
        <v>98</v>
      </c>
    </row>
    <row r="149" ht="79" customHeight="1" spans="1:26">
      <c r="A149" s="14">
        <f t="shared" si="14"/>
        <v>143</v>
      </c>
      <c r="B149" s="14" t="s">
        <v>46</v>
      </c>
      <c r="C149" s="14" t="s">
        <v>487</v>
      </c>
      <c r="D149" s="14" t="s">
        <v>487</v>
      </c>
      <c r="E149" s="14" t="s">
        <v>549</v>
      </c>
      <c r="F149" s="14" t="s">
        <v>564</v>
      </c>
      <c r="G149" s="14" t="s">
        <v>682</v>
      </c>
      <c r="H149" s="14" t="s">
        <v>41</v>
      </c>
      <c r="I149" s="14" t="s">
        <v>564</v>
      </c>
      <c r="J149" s="21" t="s">
        <v>171</v>
      </c>
      <c r="K149" s="28">
        <v>2025.12</v>
      </c>
      <c r="L149" s="14" t="s">
        <v>45</v>
      </c>
      <c r="M149" s="14" t="s">
        <v>683</v>
      </c>
      <c r="N149" s="21">
        <v>460</v>
      </c>
      <c r="O149" s="21">
        <v>460</v>
      </c>
      <c r="P149" s="21"/>
      <c r="Q149" s="14">
        <v>8</v>
      </c>
      <c r="R149" s="14">
        <v>1200</v>
      </c>
      <c r="S149" s="14">
        <v>6000</v>
      </c>
      <c r="T149" s="21">
        <v>8</v>
      </c>
      <c r="U149" s="14">
        <v>360</v>
      </c>
      <c r="V149" s="14">
        <v>1300</v>
      </c>
      <c r="W149" s="14" t="s">
        <v>684</v>
      </c>
      <c r="X149" s="14" t="s">
        <v>685</v>
      </c>
      <c r="Y149" s="15" t="s">
        <v>45</v>
      </c>
      <c r="Z149" s="14" t="s">
        <v>98</v>
      </c>
    </row>
    <row r="150" ht="74" customHeight="1" spans="1:26">
      <c r="A150" s="14">
        <f t="shared" si="14"/>
        <v>144</v>
      </c>
      <c r="B150" s="21" t="s">
        <v>46</v>
      </c>
      <c r="C150" s="21" t="s">
        <v>608</v>
      </c>
      <c r="D150" s="21" t="s">
        <v>609</v>
      </c>
      <c r="E150" s="22" t="s">
        <v>549</v>
      </c>
      <c r="F150" s="14" t="s">
        <v>686</v>
      </c>
      <c r="G150" s="14" t="s">
        <v>687</v>
      </c>
      <c r="H150" s="14" t="s">
        <v>41</v>
      </c>
      <c r="I150" s="14" t="s">
        <v>619</v>
      </c>
      <c r="J150" s="17">
        <v>2025.1</v>
      </c>
      <c r="K150" s="28">
        <v>2025.12</v>
      </c>
      <c r="L150" s="14" t="s">
        <v>45</v>
      </c>
      <c r="M150" s="14" t="s">
        <v>688</v>
      </c>
      <c r="N150" s="21">
        <v>60</v>
      </c>
      <c r="O150" s="21">
        <v>60</v>
      </c>
      <c r="P150" s="21"/>
      <c r="Q150" s="23">
        <v>15</v>
      </c>
      <c r="R150" s="23">
        <v>200</v>
      </c>
      <c r="S150" s="23">
        <v>1000</v>
      </c>
      <c r="T150" s="23">
        <v>15</v>
      </c>
      <c r="U150" s="23">
        <v>100</v>
      </c>
      <c r="V150" s="23">
        <v>500</v>
      </c>
      <c r="W150" s="14" t="s">
        <v>689</v>
      </c>
      <c r="X150" s="37" t="s">
        <v>690</v>
      </c>
      <c r="Y150" s="15" t="s">
        <v>45</v>
      </c>
      <c r="Z150" s="14" t="s">
        <v>98</v>
      </c>
    </row>
    <row r="151" ht="119" customHeight="1" spans="1:26">
      <c r="A151" s="14">
        <f t="shared" si="14"/>
        <v>145</v>
      </c>
      <c r="B151" s="21" t="s">
        <v>46</v>
      </c>
      <c r="C151" s="21" t="s">
        <v>47</v>
      </c>
      <c r="D151" s="21" t="s">
        <v>472</v>
      </c>
      <c r="E151" s="22" t="s">
        <v>549</v>
      </c>
      <c r="F151" s="14" t="s">
        <v>564</v>
      </c>
      <c r="G151" s="14" t="s">
        <v>691</v>
      </c>
      <c r="H151" s="14" t="s">
        <v>692</v>
      </c>
      <c r="I151" s="14" t="s">
        <v>619</v>
      </c>
      <c r="J151" s="21" t="s">
        <v>693</v>
      </c>
      <c r="K151" s="21">
        <v>2025.12</v>
      </c>
      <c r="L151" s="14" t="s">
        <v>45</v>
      </c>
      <c r="M151" s="14" t="s">
        <v>694</v>
      </c>
      <c r="N151" s="21">
        <v>3984.53</v>
      </c>
      <c r="O151" s="21">
        <v>3000</v>
      </c>
      <c r="P151" s="21">
        <v>984.53</v>
      </c>
      <c r="Q151" s="23">
        <v>14</v>
      </c>
      <c r="R151" s="23">
        <v>3000</v>
      </c>
      <c r="S151" s="23">
        <v>12000</v>
      </c>
      <c r="T151" s="23">
        <v>14</v>
      </c>
      <c r="U151" s="23">
        <v>1800</v>
      </c>
      <c r="V151" s="23">
        <v>8000</v>
      </c>
      <c r="W151" s="14" t="s">
        <v>695</v>
      </c>
      <c r="X151" s="37" t="s">
        <v>696</v>
      </c>
      <c r="Y151" s="15" t="s">
        <v>45</v>
      </c>
      <c r="Z151" s="14" t="s">
        <v>98</v>
      </c>
    </row>
    <row r="152" s="1" customFormat="1" ht="66" customHeight="1" spans="1:26">
      <c r="A152" s="14">
        <f t="shared" si="14"/>
        <v>146</v>
      </c>
      <c r="B152" s="21" t="s">
        <v>46</v>
      </c>
      <c r="C152" s="21" t="s">
        <v>47</v>
      </c>
      <c r="D152" s="21" t="s">
        <v>48</v>
      </c>
      <c r="E152" s="21" t="s">
        <v>549</v>
      </c>
      <c r="F152" s="21" t="s">
        <v>697</v>
      </c>
      <c r="G152" s="21" t="s">
        <v>698</v>
      </c>
      <c r="H152" s="21" t="s">
        <v>41</v>
      </c>
      <c r="I152" s="21" t="s">
        <v>699</v>
      </c>
      <c r="J152" s="21" t="s">
        <v>171</v>
      </c>
      <c r="K152" s="28">
        <v>2025.12</v>
      </c>
      <c r="L152" s="21" t="s">
        <v>557</v>
      </c>
      <c r="M152" s="21" t="s">
        <v>700</v>
      </c>
      <c r="N152" s="21">
        <v>300</v>
      </c>
      <c r="O152" s="21">
        <v>300</v>
      </c>
      <c r="P152" s="21"/>
      <c r="Q152" s="21">
        <v>10</v>
      </c>
      <c r="R152" s="21">
        <v>1200</v>
      </c>
      <c r="S152" s="21">
        <v>5060</v>
      </c>
      <c r="T152" s="21">
        <v>10</v>
      </c>
      <c r="U152" s="21">
        <v>326</v>
      </c>
      <c r="V152" s="21">
        <v>1625</v>
      </c>
      <c r="W152" s="21" t="s">
        <v>701</v>
      </c>
      <c r="X152" s="21" t="s">
        <v>702</v>
      </c>
      <c r="Y152" s="27" t="s">
        <v>57</v>
      </c>
      <c r="Z152" s="21" t="s">
        <v>98</v>
      </c>
    </row>
    <row r="153" s="4" customFormat="1" ht="59" customHeight="1" spans="1:26">
      <c r="A153" s="14">
        <f t="shared" si="14"/>
        <v>147</v>
      </c>
      <c r="B153" s="21" t="s">
        <v>46</v>
      </c>
      <c r="C153" s="21" t="s">
        <v>47</v>
      </c>
      <c r="D153" s="21" t="s">
        <v>48</v>
      </c>
      <c r="E153" s="21" t="s">
        <v>549</v>
      </c>
      <c r="F153" s="21" t="s">
        <v>697</v>
      </c>
      <c r="G153" s="21" t="s">
        <v>703</v>
      </c>
      <c r="H153" s="21" t="s">
        <v>41</v>
      </c>
      <c r="I153" s="21" t="s">
        <v>699</v>
      </c>
      <c r="J153" s="21">
        <v>2025.1</v>
      </c>
      <c r="K153" s="21">
        <v>2025.12</v>
      </c>
      <c r="L153" s="21" t="s">
        <v>557</v>
      </c>
      <c r="M153" s="21" t="s">
        <v>704</v>
      </c>
      <c r="N153" s="21">
        <v>51</v>
      </c>
      <c r="O153" s="21">
        <v>51</v>
      </c>
      <c r="P153" s="21"/>
      <c r="Q153" s="21">
        <v>11</v>
      </c>
      <c r="R153" s="21">
        <v>1210</v>
      </c>
      <c r="S153" s="21">
        <v>4850</v>
      </c>
      <c r="T153" s="21">
        <v>11</v>
      </c>
      <c r="U153" s="21">
        <v>352</v>
      </c>
      <c r="V153" s="21">
        <v>1756</v>
      </c>
      <c r="W153" s="21" t="s">
        <v>701</v>
      </c>
      <c r="X153" s="21" t="s">
        <v>702</v>
      </c>
      <c r="Y153" s="27" t="s">
        <v>57</v>
      </c>
      <c r="Z153" s="21" t="s">
        <v>98</v>
      </c>
    </row>
    <row r="154" s="4" customFormat="1" ht="72" spans="1:26">
      <c r="A154" s="14">
        <f t="shared" si="14"/>
        <v>148</v>
      </c>
      <c r="B154" s="21" t="s">
        <v>46</v>
      </c>
      <c r="C154" s="21" t="s">
        <v>47</v>
      </c>
      <c r="D154" s="21" t="s">
        <v>574</v>
      </c>
      <c r="E154" s="21" t="s">
        <v>549</v>
      </c>
      <c r="F154" s="21" t="s">
        <v>697</v>
      </c>
      <c r="G154" s="21" t="s">
        <v>705</v>
      </c>
      <c r="H154" s="21" t="s">
        <v>41</v>
      </c>
      <c r="I154" s="21" t="s">
        <v>699</v>
      </c>
      <c r="J154" s="21" t="s">
        <v>171</v>
      </c>
      <c r="K154" s="21">
        <v>2025.12</v>
      </c>
      <c r="L154" s="21" t="s">
        <v>557</v>
      </c>
      <c r="M154" s="21" t="s">
        <v>706</v>
      </c>
      <c r="N154" s="21">
        <v>50</v>
      </c>
      <c r="O154" s="21">
        <v>50</v>
      </c>
      <c r="P154" s="21"/>
      <c r="Q154" s="21">
        <v>10</v>
      </c>
      <c r="R154" s="21">
        <v>1210</v>
      </c>
      <c r="S154" s="21">
        <v>5120</v>
      </c>
      <c r="T154" s="21">
        <v>10</v>
      </c>
      <c r="U154" s="21">
        <v>321</v>
      </c>
      <c r="V154" s="21">
        <v>1623</v>
      </c>
      <c r="W154" s="21" t="s">
        <v>707</v>
      </c>
      <c r="X154" s="38" t="s">
        <v>708</v>
      </c>
      <c r="Y154" s="27" t="s">
        <v>57</v>
      </c>
      <c r="Z154" s="21" t="s">
        <v>98</v>
      </c>
    </row>
    <row r="155" ht="59" customHeight="1" spans="1:26">
      <c r="A155" s="14">
        <f t="shared" si="14"/>
        <v>149</v>
      </c>
      <c r="B155" s="21" t="s">
        <v>46</v>
      </c>
      <c r="C155" s="21" t="s">
        <v>364</v>
      </c>
      <c r="D155" s="21" t="s">
        <v>709</v>
      </c>
      <c r="E155" s="21" t="s">
        <v>549</v>
      </c>
      <c r="F155" s="21" t="s">
        <v>396</v>
      </c>
      <c r="G155" s="21" t="s">
        <v>710</v>
      </c>
      <c r="H155" s="21" t="s">
        <v>41</v>
      </c>
      <c r="I155" s="21" t="s">
        <v>576</v>
      </c>
      <c r="J155" s="21" t="s">
        <v>171</v>
      </c>
      <c r="K155" s="21">
        <v>2025.12</v>
      </c>
      <c r="L155" s="21" t="s">
        <v>711</v>
      </c>
      <c r="M155" s="21" t="s">
        <v>712</v>
      </c>
      <c r="N155" s="21">
        <v>100</v>
      </c>
      <c r="O155" s="21">
        <v>100</v>
      </c>
      <c r="P155" s="21"/>
      <c r="Q155" s="23">
        <v>40</v>
      </c>
      <c r="R155" s="23">
        <v>3000</v>
      </c>
      <c r="S155" s="23">
        <v>10000</v>
      </c>
      <c r="T155" s="23">
        <v>25</v>
      </c>
      <c r="U155" s="23">
        <v>1500</v>
      </c>
      <c r="V155" s="23">
        <v>7500</v>
      </c>
      <c r="W155" s="21" t="s">
        <v>713</v>
      </c>
      <c r="X155" s="38" t="s">
        <v>44</v>
      </c>
      <c r="Y155" s="27" t="s">
        <v>711</v>
      </c>
      <c r="Z155" s="21" t="s">
        <v>98</v>
      </c>
    </row>
    <row r="156" ht="59" customHeight="1" spans="1:26">
      <c r="A156" s="14">
        <f t="shared" si="14"/>
        <v>150</v>
      </c>
      <c r="B156" s="21" t="s">
        <v>546</v>
      </c>
      <c r="C156" s="21" t="s">
        <v>714</v>
      </c>
      <c r="D156" s="21" t="s">
        <v>714</v>
      </c>
      <c r="E156" s="21" t="s">
        <v>549</v>
      </c>
      <c r="F156" s="14" t="s">
        <v>564</v>
      </c>
      <c r="G156" s="21" t="s">
        <v>715</v>
      </c>
      <c r="H156" s="14" t="s">
        <v>41</v>
      </c>
      <c r="I156" s="14" t="s">
        <v>549</v>
      </c>
      <c r="J156" s="32" t="s">
        <v>93</v>
      </c>
      <c r="K156" s="14">
        <v>2025.12</v>
      </c>
      <c r="L156" s="14" t="s">
        <v>716</v>
      </c>
      <c r="M156" s="21" t="s">
        <v>717</v>
      </c>
      <c r="N156" s="21">
        <v>20</v>
      </c>
      <c r="O156" s="21">
        <v>20</v>
      </c>
      <c r="P156" s="21"/>
      <c r="Q156" s="21">
        <v>60</v>
      </c>
      <c r="R156" s="21">
        <v>86</v>
      </c>
      <c r="S156" s="32">
        <v>86</v>
      </c>
      <c r="T156" s="21">
        <v>60</v>
      </c>
      <c r="U156" s="21">
        <v>86</v>
      </c>
      <c r="V156" s="32">
        <v>86</v>
      </c>
      <c r="W156" s="37" t="s">
        <v>718</v>
      </c>
      <c r="X156" s="37" t="s">
        <v>719</v>
      </c>
      <c r="Y156" s="14" t="s">
        <v>720</v>
      </c>
      <c r="Z156" s="21" t="s">
        <v>98</v>
      </c>
    </row>
    <row r="157" ht="58" customHeight="1" spans="1:26">
      <c r="A157" s="14">
        <f t="shared" si="14"/>
        <v>151</v>
      </c>
      <c r="B157" s="14" t="s">
        <v>35</v>
      </c>
      <c r="C157" s="14" t="s">
        <v>36</v>
      </c>
      <c r="D157" s="14" t="s">
        <v>37</v>
      </c>
      <c r="E157" s="14" t="s">
        <v>721</v>
      </c>
      <c r="F157" s="14" t="s">
        <v>722</v>
      </c>
      <c r="G157" s="14" t="s">
        <v>723</v>
      </c>
      <c r="H157" s="14" t="s">
        <v>41</v>
      </c>
      <c r="I157" s="14" t="s">
        <v>724</v>
      </c>
      <c r="J157" s="21">
        <v>2025.1</v>
      </c>
      <c r="K157" s="28">
        <v>2025.12</v>
      </c>
      <c r="L157" s="14" t="s">
        <v>721</v>
      </c>
      <c r="M157" s="14" t="s">
        <v>725</v>
      </c>
      <c r="N157" s="14">
        <v>25</v>
      </c>
      <c r="O157" s="14">
        <v>25</v>
      </c>
      <c r="P157" s="14"/>
      <c r="Q157" s="14">
        <v>1</v>
      </c>
      <c r="R157" s="14">
        <v>80</v>
      </c>
      <c r="S157" s="14">
        <v>240</v>
      </c>
      <c r="T157" s="14">
        <v>1</v>
      </c>
      <c r="U157" s="14">
        <v>35</v>
      </c>
      <c r="V157" s="14">
        <v>140</v>
      </c>
      <c r="W157" s="14" t="s">
        <v>726</v>
      </c>
      <c r="X157" s="14" t="s">
        <v>727</v>
      </c>
      <c r="Y157" s="15" t="s">
        <v>45</v>
      </c>
      <c r="Z157" s="14"/>
    </row>
    <row r="158" ht="49" customHeight="1" spans="1:26">
      <c r="A158" s="14">
        <f t="shared" ref="A158:A167" si="15">ROW()-6</f>
        <v>152</v>
      </c>
      <c r="B158" s="14" t="s">
        <v>35</v>
      </c>
      <c r="C158" s="14" t="s">
        <v>127</v>
      </c>
      <c r="D158" s="14" t="s">
        <v>728</v>
      </c>
      <c r="E158" s="14" t="s">
        <v>721</v>
      </c>
      <c r="F158" s="14" t="s">
        <v>722</v>
      </c>
      <c r="G158" s="14" t="s">
        <v>729</v>
      </c>
      <c r="H158" s="14" t="s">
        <v>41</v>
      </c>
      <c r="I158" s="14" t="s">
        <v>722</v>
      </c>
      <c r="J158" s="21">
        <v>2025.1</v>
      </c>
      <c r="K158" s="28">
        <v>2025.12</v>
      </c>
      <c r="L158" s="14" t="s">
        <v>721</v>
      </c>
      <c r="M158" s="14" t="s">
        <v>730</v>
      </c>
      <c r="N158" s="14">
        <v>20</v>
      </c>
      <c r="O158" s="14">
        <v>20</v>
      </c>
      <c r="P158" s="14"/>
      <c r="Q158" s="14">
        <v>1</v>
      </c>
      <c r="R158" s="14">
        <v>52</v>
      </c>
      <c r="S158" s="14">
        <v>165</v>
      </c>
      <c r="T158" s="14">
        <v>1</v>
      </c>
      <c r="U158" s="14">
        <v>18</v>
      </c>
      <c r="V158" s="14">
        <v>61</v>
      </c>
      <c r="W158" s="14" t="s">
        <v>731</v>
      </c>
      <c r="X158" s="14" t="s">
        <v>732</v>
      </c>
      <c r="Y158" s="15" t="s">
        <v>45</v>
      </c>
      <c r="Z158" s="14"/>
    </row>
    <row r="159" ht="53" customHeight="1" spans="1:26">
      <c r="A159" s="14">
        <f t="shared" si="15"/>
        <v>153</v>
      </c>
      <c r="B159" s="14" t="s">
        <v>35</v>
      </c>
      <c r="C159" s="14" t="s">
        <v>36</v>
      </c>
      <c r="D159" s="14" t="s">
        <v>90</v>
      </c>
      <c r="E159" s="14" t="s">
        <v>721</v>
      </c>
      <c r="F159" s="14" t="s">
        <v>722</v>
      </c>
      <c r="G159" s="14" t="s">
        <v>733</v>
      </c>
      <c r="H159" s="14" t="s">
        <v>41</v>
      </c>
      <c r="I159" s="14" t="s">
        <v>722</v>
      </c>
      <c r="J159" s="21">
        <v>2025.1</v>
      </c>
      <c r="K159" s="28">
        <v>2025.12</v>
      </c>
      <c r="L159" s="14" t="s">
        <v>721</v>
      </c>
      <c r="M159" s="14" t="s">
        <v>734</v>
      </c>
      <c r="N159" s="14">
        <v>30</v>
      </c>
      <c r="O159" s="14">
        <v>30</v>
      </c>
      <c r="P159" s="14"/>
      <c r="Q159" s="14">
        <v>1</v>
      </c>
      <c r="R159" s="14">
        <v>80</v>
      </c>
      <c r="S159" s="14">
        <v>240</v>
      </c>
      <c r="T159" s="14">
        <v>1</v>
      </c>
      <c r="U159" s="14">
        <v>35</v>
      </c>
      <c r="V159" s="14">
        <v>140</v>
      </c>
      <c r="W159" s="14" t="s">
        <v>735</v>
      </c>
      <c r="X159" s="14" t="s">
        <v>736</v>
      </c>
      <c r="Y159" s="15" t="s">
        <v>94</v>
      </c>
      <c r="Z159" s="14"/>
    </row>
    <row r="160" ht="53" customHeight="1" spans="1:26">
      <c r="A160" s="14">
        <f t="shared" si="15"/>
        <v>154</v>
      </c>
      <c r="B160" s="14" t="s">
        <v>35</v>
      </c>
      <c r="C160" s="14" t="s">
        <v>127</v>
      </c>
      <c r="D160" s="14" t="s">
        <v>128</v>
      </c>
      <c r="E160" s="14" t="s">
        <v>721</v>
      </c>
      <c r="F160" s="14" t="s">
        <v>722</v>
      </c>
      <c r="G160" s="14" t="s">
        <v>737</v>
      </c>
      <c r="H160" s="14" t="s">
        <v>41</v>
      </c>
      <c r="I160" s="14" t="s">
        <v>722</v>
      </c>
      <c r="J160" s="21">
        <v>2025.1</v>
      </c>
      <c r="K160" s="28">
        <v>2025.12</v>
      </c>
      <c r="L160" s="14" t="s">
        <v>721</v>
      </c>
      <c r="M160" s="14" t="s">
        <v>738</v>
      </c>
      <c r="N160" s="14">
        <v>50</v>
      </c>
      <c r="O160" s="14">
        <v>50</v>
      </c>
      <c r="P160" s="14"/>
      <c r="Q160" s="14">
        <v>1</v>
      </c>
      <c r="R160" s="14">
        <v>80</v>
      </c>
      <c r="S160" s="14">
        <v>240</v>
      </c>
      <c r="T160" s="14">
        <v>1</v>
      </c>
      <c r="U160" s="14">
        <v>35</v>
      </c>
      <c r="V160" s="14">
        <v>140</v>
      </c>
      <c r="W160" s="14" t="s">
        <v>739</v>
      </c>
      <c r="X160" s="14" t="s">
        <v>740</v>
      </c>
      <c r="Y160" s="15" t="s">
        <v>45</v>
      </c>
      <c r="Z160" s="14"/>
    </row>
    <row r="161" ht="51" customHeight="1" spans="1:26">
      <c r="A161" s="14">
        <f t="shared" si="15"/>
        <v>155</v>
      </c>
      <c r="B161" s="40" t="s">
        <v>35</v>
      </c>
      <c r="C161" s="64" t="s">
        <v>36</v>
      </c>
      <c r="D161" s="14" t="s">
        <v>70</v>
      </c>
      <c r="E161" s="40" t="s">
        <v>721</v>
      </c>
      <c r="F161" s="40" t="s">
        <v>722</v>
      </c>
      <c r="G161" s="40" t="s">
        <v>741</v>
      </c>
      <c r="H161" s="40" t="s">
        <v>41</v>
      </c>
      <c r="I161" s="40" t="s">
        <v>722</v>
      </c>
      <c r="J161" s="39">
        <v>2025.1</v>
      </c>
      <c r="K161" s="28">
        <v>2025.12</v>
      </c>
      <c r="L161" s="40" t="s">
        <v>721</v>
      </c>
      <c r="M161" s="40" t="s">
        <v>742</v>
      </c>
      <c r="N161" s="40">
        <v>30</v>
      </c>
      <c r="O161" s="40">
        <v>30</v>
      </c>
      <c r="P161" s="40"/>
      <c r="Q161" s="40">
        <v>1</v>
      </c>
      <c r="R161" s="40">
        <v>80</v>
      </c>
      <c r="S161" s="40">
        <v>240</v>
      </c>
      <c r="T161" s="40">
        <v>1</v>
      </c>
      <c r="U161" s="40">
        <v>35</v>
      </c>
      <c r="V161" s="40">
        <v>140</v>
      </c>
      <c r="W161" s="40" t="s">
        <v>743</v>
      </c>
      <c r="X161" s="40" t="s">
        <v>744</v>
      </c>
      <c r="Y161" s="74" t="s">
        <v>45</v>
      </c>
      <c r="Z161" s="14"/>
    </row>
    <row r="162" s="4" customFormat="1" ht="59" customHeight="1" spans="1:26">
      <c r="A162" s="14">
        <f t="shared" si="15"/>
        <v>156</v>
      </c>
      <c r="B162" s="14" t="s">
        <v>35</v>
      </c>
      <c r="C162" s="14" t="s">
        <v>36</v>
      </c>
      <c r="D162" s="17" t="s">
        <v>37</v>
      </c>
      <c r="E162" s="14" t="s">
        <v>721</v>
      </c>
      <c r="F162" s="14" t="s">
        <v>722</v>
      </c>
      <c r="G162" s="14" t="s">
        <v>745</v>
      </c>
      <c r="H162" s="14" t="s">
        <v>41</v>
      </c>
      <c r="I162" s="14" t="s">
        <v>746</v>
      </c>
      <c r="J162" s="21">
        <v>2025.1</v>
      </c>
      <c r="K162" s="28">
        <v>2025.12</v>
      </c>
      <c r="L162" s="14" t="s">
        <v>721</v>
      </c>
      <c r="M162" s="14" t="s">
        <v>747</v>
      </c>
      <c r="N162" s="14">
        <v>15</v>
      </c>
      <c r="O162" s="14">
        <v>15</v>
      </c>
      <c r="P162" s="14"/>
      <c r="Q162" s="14">
        <v>1</v>
      </c>
      <c r="R162" s="14">
        <v>80</v>
      </c>
      <c r="S162" s="14">
        <v>240</v>
      </c>
      <c r="T162" s="14">
        <v>1</v>
      </c>
      <c r="U162" s="14">
        <v>35</v>
      </c>
      <c r="V162" s="14">
        <v>140</v>
      </c>
      <c r="W162" s="14" t="s">
        <v>726</v>
      </c>
      <c r="X162" s="14" t="s">
        <v>727</v>
      </c>
      <c r="Y162" s="15" t="s">
        <v>45</v>
      </c>
      <c r="Z162" s="14"/>
    </row>
    <row r="163" s="4" customFormat="1" ht="48" spans="1:26">
      <c r="A163" s="14">
        <f t="shared" si="15"/>
        <v>157</v>
      </c>
      <c r="B163" s="14" t="s">
        <v>35</v>
      </c>
      <c r="C163" s="14" t="s">
        <v>36</v>
      </c>
      <c r="D163" s="14" t="s">
        <v>37</v>
      </c>
      <c r="E163" s="14" t="s">
        <v>721</v>
      </c>
      <c r="F163" s="14" t="s">
        <v>722</v>
      </c>
      <c r="G163" s="14" t="s">
        <v>748</v>
      </c>
      <c r="H163" s="14" t="s">
        <v>41</v>
      </c>
      <c r="I163" s="14" t="s">
        <v>749</v>
      </c>
      <c r="J163" s="21">
        <v>2025.1</v>
      </c>
      <c r="K163" s="28">
        <v>2025.12</v>
      </c>
      <c r="L163" s="14" t="s">
        <v>721</v>
      </c>
      <c r="M163" s="14" t="s">
        <v>750</v>
      </c>
      <c r="N163" s="14">
        <v>40</v>
      </c>
      <c r="O163" s="14">
        <v>40</v>
      </c>
      <c r="P163" s="14"/>
      <c r="Q163" s="14">
        <v>1</v>
      </c>
      <c r="R163" s="14">
        <v>120</v>
      </c>
      <c r="S163" s="14">
        <v>450</v>
      </c>
      <c r="T163" s="14">
        <v>1</v>
      </c>
      <c r="U163" s="14">
        <v>40</v>
      </c>
      <c r="V163" s="14">
        <v>210</v>
      </c>
      <c r="W163" s="14" t="s">
        <v>751</v>
      </c>
      <c r="X163" s="14" t="s">
        <v>752</v>
      </c>
      <c r="Y163" s="15" t="s">
        <v>45</v>
      </c>
      <c r="Z163" s="14"/>
    </row>
    <row r="164" s="4" customFormat="1" ht="58" customHeight="1" spans="1:26">
      <c r="A164" s="14">
        <f t="shared" si="15"/>
        <v>158</v>
      </c>
      <c r="B164" s="14" t="s">
        <v>35</v>
      </c>
      <c r="C164" s="14" t="s">
        <v>36</v>
      </c>
      <c r="D164" s="14" t="s">
        <v>227</v>
      </c>
      <c r="E164" s="14" t="s">
        <v>721</v>
      </c>
      <c r="F164" s="14" t="s">
        <v>722</v>
      </c>
      <c r="G164" s="14" t="s">
        <v>753</v>
      </c>
      <c r="H164" s="14" t="s">
        <v>41</v>
      </c>
      <c r="I164" s="14" t="s">
        <v>754</v>
      </c>
      <c r="J164" s="21">
        <v>2025.1</v>
      </c>
      <c r="K164" s="28">
        <v>2025.12</v>
      </c>
      <c r="L164" s="69" t="s">
        <v>755</v>
      </c>
      <c r="M164" s="14" t="s">
        <v>756</v>
      </c>
      <c r="N164" s="14">
        <v>20</v>
      </c>
      <c r="O164" s="14">
        <v>20</v>
      </c>
      <c r="P164" s="14"/>
      <c r="Q164" s="14">
        <v>1</v>
      </c>
      <c r="R164" s="14">
        <v>122</v>
      </c>
      <c r="S164" s="14">
        <v>538</v>
      </c>
      <c r="T164" s="14">
        <v>1</v>
      </c>
      <c r="U164" s="14">
        <v>56</v>
      </c>
      <c r="V164" s="14">
        <v>206</v>
      </c>
      <c r="W164" s="14" t="s">
        <v>757</v>
      </c>
      <c r="X164" s="14" t="s">
        <v>758</v>
      </c>
      <c r="Y164" s="14" t="s">
        <v>45</v>
      </c>
      <c r="Z164" s="14"/>
    </row>
    <row r="165" ht="51" customHeight="1" spans="1:26">
      <c r="A165" s="14">
        <f t="shared" si="15"/>
        <v>159</v>
      </c>
      <c r="B165" s="14" t="s">
        <v>35</v>
      </c>
      <c r="C165" s="65" t="s">
        <v>36</v>
      </c>
      <c r="D165" s="65" t="s">
        <v>90</v>
      </c>
      <c r="E165" s="14" t="s">
        <v>721</v>
      </c>
      <c r="F165" s="14" t="s">
        <v>759</v>
      </c>
      <c r="G165" s="14" t="s">
        <v>760</v>
      </c>
      <c r="H165" s="14" t="s">
        <v>41</v>
      </c>
      <c r="I165" s="14" t="s">
        <v>761</v>
      </c>
      <c r="J165" s="21">
        <v>2025.1</v>
      </c>
      <c r="K165" s="28">
        <v>2025.12</v>
      </c>
      <c r="L165" s="14" t="s">
        <v>721</v>
      </c>
      <c r="M165" s="14" t="s">
        <v>762</v>
      </c>
      <c r="N165" s="14">
        <v>20</v>
      </c>
      <c r="O165" s="14">
        <v>20</v>
      </c>
      <c r="P165" s="14"/>
      <c r="Q165" s="14">
        <v>1</v>
      </c>
      <c r="R165" s="14">
        <v>100</v>
      </c>
      <c r="S165" s="14">
        <v>483</v>
      </c>
      <c r="T165" s="14">
        <v>1</v>
      </c>
      <c r="U165" s="14">
        <v>66</v>
      </c>
      <c r="V165" s="14">
        <v>147</v>
      </c>
      <c r="W165" s="70" t="s">
        <v>763</v>
      </c>
      <c r="X165" s="14" t="s">
        <v>764</v>
      </c>
      <c r="Y165" s="15" t="s">
        <v>94</v>
      </c>
      <c r="Z165" s="14"/>
    </row>
    <row r="166" s="4" customFormat="1" ht="46" customHeight="1" spans="1:26">
      <c r="A166" s="14">
        <f t="shared" si="15"/>
        <v>160</v>
      </c>
      <c r="B166" s="14" t="s">
        <v>35</v>
      </c>
      <c r="C166" s="21" t="s">
        <v>36</v>
      </c>
      <c r="D166" s="14" t="s">
        <v>90</v>
      </c>
      <c r="E166" s="14" t="s">
        <v>721</v>
      </c>
      <c r="F166" s="14" t="s">
        <v>759</v>
      </c>
      <c r="G166" s="14" t="s">
        <v>765</v>
      </c>
      <c r="H166" s="14" t="s">
        <v>41</v>
      </c>
      <c r="I166" s="14" t="s">
        <v>759</v>
      </c>
      <c r="J166" s="21">
        <v>2025.1</v>
      </c>
      <c r="K166" s="28">
        <v>2025.12</v>
      </c>
      <c r="L166" s="14" t="s">
        <v>721</v>
      </c>
      <c r="M166" s="14" t="s">
        <v>766</v>
      </c>
      <c r="N166" s="14">
        <v>18</v>
      </c>
      <c r="O166" s="14">
        <v>18</v>
      </c>
      <c r="P166" s="14"/>
      <c r="Q166" s="14">
        <v>1</v>
      </c>
      <c r="R166" s="14">
        <v>50</v>
      </c>
      <c r="S166" s="14">
        <v>200</v>
      </c>
      <c r="T166" s="14">
        <v>1</v>
      </c>
      <c r="U166" s="14">
        <v>14</v>
      </c>
      <c r="V166" s="14">
        <v>60</v>
      </c>
      <c r="W166" s="14" t="s">
        <v>767</v>
      </c>
      <c r="X166" s="70" t="s">
        <v>44</v>
      </c>
      <c r="Y166" s="15" t="s">
        <v>94</v>
      </c>
      <c r="Z166" s="14"/>
    </row>
    <row r="167" s="4" customFormat="1" ht="34" customHeight="1" spans="1:26">
      <c r="A167" s="14">
        <f t="shared" si="15"/>
        <v>161</v>
      </c>
      <c r="B167" s="14" t="s">
        <v>35</v>
      </c>
      <c r="C167" s="65" t="s">
        <v>36</v>
      </c>
      <c r="D167" s="14" t="s">
        <v>37</v>
      </c>
      <c r="E167" s="14" t="s">
        <v>721</v>
      </c>
      <c r="F167" s="14" t="s">
        <v>759</v>
      </c>
      <c r="G167" s="14" t="s">
        <v>768</v>
      </c>
      <c r="H167" s="14" t="s">
        <v>41</v>
      </c>
      <c r="I167" s="14" t="s">
        <v>759</v>
      </c>
      <c r="J167" s="21">
        <v>2025.1</v>
      </c>
      <c r="K167" s="28">
        <v>2025.12</v>
      </c>
      <c r="L167" s="14" t="s">
        <v>721</v>
      </c>
      <c r="M167" s="14" t="s">
        <v>769</v>
      </c>
      <c r="N167" s="14">
        <v>20</v>
      </c>
      <c r="O167" s="14">
        <v>20</v>
      </c>
      <c r="P167" s="14"/>
      <c r="Q167" s="14">
        <v>1</v>
      </c>
      <c r="R167" s="14">
        <v>120</v>
      </c>
      <c r="S167" s="14">
        <v>600</v>
      </c>
      <c r="T167" s="14">
        <v>1</v>
      </c>
      <c r="U167" s="14">
        <v>60</v>
      </c>
      <c r="V167" s="14">
        <v>300</v>
      </c>
      <c r="W167" s="70" t="s">
        <v>770</v>
      </c>
      <c r="X167" s="70" t="s">
        <v>44</v>
      </c>
      <c r="Y167" s="15" t="s">
        <v>45</v>
      </c>
      <c r="Z167" s="14"/>
    </row>
    <row r="168" ht="36" spans="1:26">
      <c r="A168" s="14">
        <f t="shared" ref="A168:A177" si="16">ROW()-6</f>
        <v>162</v>
      </c>
      <c r="B168" s="14" t="s">
        <v>35</v>
      </c>
      <c r="C168" s="21" t="s">
        <v>36</v>
      </c>
      <c r="D168" s="14" t="s">
        <v>37</v>
      </c>
      <c r="E168" s="14" t="s">
        <v>721</v>
      </c>
      <c r="F168" s="14" t="s">
        <v>759</v>
      </c>
      <c r="G168" s="14" t="s">
        <v>771</v>
      </c>
      <c r="H168" s="14" t="s">
        <v>41</v>
      </c>
      <c r="I168" s="14" t="s">
        <v>761</v>
      </c>
      <c r="J168" s="21">
        <v>2025.1</v>
      </c>
      <c r="K168" s="28">
        <v>2025.12</v>
      </c>
      <c r="L168" s="14" t="s">
        <v>721</v>
      </c>
      <c r="M168" s="14" t="s">
        <v>772</v>
      </c>
      <c r="N168" s="14">
        <v>20</v>
      </c>
      <c r="O168" s="14">
        <v>20</v>
      </c>
      <c r="P168" s="14"/>
      <c r="Q168" s="14">
        <v>1</v>
      </c>
      <c r="R168" s="48">
        <v>80</v>
      </c>
      <c r="S168" s="14">
        <v>400</v>
      </c>
      <c r="T168" s="14">
        <v>1</v>
      </c>
      <c r="U168" s="48">
        <v>66</v>
      </c>
      <c r="V168" s="14">
        <v>380</v>
      </c>
      <c r="W168" s="70" t="s">
        <v>770</v>
      </c>
      <c r="X168" s="70" t="s">
        <v>44</v>
      </c>
      <c r="Y168" s="15" t="s">
        <v>45</v>
      </c>
      <c r="Z168" s="14"/>
    </row>
    <row r="169" ht="60" spans="1:26">
      <c r="A169" s="14">
        <f t="shared" si="16"/>
        <v>163</v>
      </c>
      <c r="B169" s="40" t="s">
        <v>35</v>
      </c>
      <c r="C169" s="40" t="s">
        <v>36</v>
      </c>
      <c r="D169" s="39" t="s">
        <v>227</v>
      </c>
      <c r="E169" s="40" t="s">
        <v>721</v>
      </c>
      <c r="F169" s="40" t="s">
        <v>773</v>
      </c>
      <c r="G169" s="40" t="s">
        <v>774</v>
      </c>
      <c r="H169" s="40" t="s">
        <v>41</v>
      </c>
      <c r="I169" s="40" t="s">
        <v>773</v>
      </c>
      <c r="J169" s="39">
        <v>2025.1</v>
      </c>
      <c r="K169" s="39">
        <v>2025.12</v>
      </c>
      <c r="L169" s="14" t="s">
        <v>721</v>
      </c>
      <c r="M169" s="40" t="s">
        <v>775</v>
      </c>
      <c r="N169" s="40">
        <v>15</v>
      </c>
      <c r="O169" s="40">
        <v>15</v>
      </c>
      <c r="P169" s="40"/>
      <c r="Q169" s="40">
        <v>1</v>
      </c>
      <c r="R169" s="40">
        <v>70</v>
      </c>
      <c r="S169" s="40">
        <v>350</v>
      </c>
      <c r="T169" s="40">
        <v>1</v>
      </c>
      <c r="U169" s="40">
        <v>25</v>
      </c>
      <c r="V169" s="40">
        <v>80</v>
      </c>
      <c r="W169" s="73" t="s">
        <v>776</v>
      </c>
      <c r="X169" s="40" t="s">
        <v>777</v>
      </c>
      <c r="Y169" s="14" t="s">
        <v>45</v>
      </c>
      <c r="Z169" s="14"/>
    </row>
    <row r="170" ht="53" customHeight="1" spans="1:26">
      <c r="A170" s="14">
        <f t="shared" si="16"/>
        <v>164</v>
      </c>
      <c r="B170" s="14" t="s">
        <v>35</v>
      </c>
      <c r="C170" s="14" t="s">
        <v>36</v>
      </c>
      <c r="D170" s="23" t="s">
        <v>37</v>
      </c>
      <c r="E170" s="14" t="s">
        <v>721</v>
      </c>
      <c r="F170" s="23" t="s">
        <v>773</v>
      </c>
      <c r="G170" s="14" t="s">
        <v>778</v>
      </c>
      <c r="H170" s="14" t="s">
        <v>41</v>
      </c>
      <c r="I170" s="14" t="s">
        <v>779</v>
      </c>
      <c r="J170" s="14">
        <v>2025.1</v>
      </c>
      <c r="K170" s="21">
        <v>2025.9</v>
      </c>
      <c r="L170" s="69" t="s">
        <v>721</v>
      </c>
      <c r="M170" s="14" t="s">
        <v>780</v>
      </c>
      <c r="N170" s="14">
        <v>70</v>
      </c>
      <c r="O170" s="14">
        <v>70</v>
      </c>
      <c r="P170" s="14"/>
      <c r="Q170" s="14">
        <v>1</v>
      </c>
      <c r="R170" s="14">
        <v>95</v>
      </c>
      <c r="S170" s="14">
        <v>385</v>
      </c>
      <c r="T170" s="14">
        <v>1</v>
      </c>
      <c r="U170" s="14">
        <v>42</v>
      </c>
      <c r="V170" s="14">
        <v>131</v>
      </c>
      <c r="W170" s="70" t="s">
        <v>781</v>
      </c>
      <c r="X170" s="70" t="s">
        <v>782</v>
      </c>
      <c r="Y170" s="14" t="s">
        <v>180</v>
      </c>
      <c r="Z170" s="14"/>
    </row>
    <row r="171" ht="55" customHeight="1" spans="1:26">
      <c r="A171" s="14">
        <f t="shared" si="16"/>
        <v>165</v>
      </c>
      <c r="B171" s="14" t="s">
        <v>35</v>
      </c>
      <c r="C171" s="21" t="s">
        <v>36</v>
      </c>
      <c r="D171" s="40" t="s">
        <v>37</v>
      </c>
      <c r="E171" s="14" t="s">
        <v>721</v>
      </c>
      <c r="F171" s="14" t="s">
        <v>773</v>
      </c>
      <c r="G171" s="14" t="s">
        <v>783</v>
      </c>
      <c r="H171" s="14" t="s">
        <v>41</v>
      </c>
      <c r="I171" s="14" t="s">
        <v>773</v>
      </c>
      <c r="J171" s="39">
        <v>2025.1</v>
      </c>
      <c r="K171" s="39">
        <v>2025.12</v>
      </c>
      <c r="L171" s="14" t="s">
        <v>721</v>
      </c>
      <c r="M171" s="14" t="s">
        <v>784</v>
      </c>
      <c r="N171" s="14">
        <v>15</v>
      </c>
      <c r="O171" s="14">
        <v>15</v>
      </c>
      <c r="P171" s="14"/>
      <c r="Q171" s="14">
        <v>1</v>
      </c>
      <c r="R171" s="14">
        <v>150</v>
      </c>
      <c r="S171" s="14">
        <v>600</v>
      </c>
      <c r="T171" s="14">
        <v>1</v>
      </c>
      <c r="U171" s="14">
        <v>18</v>
      </c>
      <c r="V171" s="14">
        <v>53</v>
      </c>
      <c r="W171" s="14" t="s">
        <v>785</v>
      </c>
      <c r="X171" s="14" t="s">
        <v>786</v>
      </c>
      <c r="Y171" s="14" t="s">
        <v>45</v>
      </c>
      <c r="Z171" s="14"/>
    </row>
    <row r="172" s="4" customFormat="1" ht="55" customHeight="1" spans="1:26">
      <c r="A172" s="14">
        <f t="shared" si="16"/>
        <v>166</v>
      </c>
      <c r="B172" s="14" t="s">
        <v>35</v>
      </c>
      <c r="C172" s="14" t="s">
        <v>36</v>
      </c>
      <c r="D172" s="14" t="s">
        <v>90</v>
      </c>
      <c r="E172" s="14" t="s">
        <v>721</v>
      </c>
      <c r="F172" s="14" t="s">
        <v>773</v>
      </c>
      <c r="G172" s="14" t="s">
        <v>787</v>
      </c>
      <c r="H172" s="14" t="s">
        <v>41</v>
      </c>
      <c r="I172" s="14" t="s">
        <v>773</v>
      </c>
      <c r="J172" s="21">
        <v>2025.1</v>
      </c>
      <c r="K172" s="28">
        <v>2025.12</v>
      </c>
      <c r="L172" s="14" t="s">
        <v>721</v>
      </c>
      <c r="M172" s="14" t="s">
        <v>788</v>
      </c>
      <c r="N172" s="14">
        <v>10</v>
      </c>
      <c r="O172" s="14">
        <v>10</v>
      </c>
      <c r="P172" s="14"/>
      <c r="Q172" s="14">
        <v>1</v>
      </c>
      <c r="R172" s="14">
        <v>120</v>
      </c>
      <c r="S172" s="14">
        <v>400</v>
      </c>
      <c r="T172" s="14">
        <v>1</v>
      </c>
      <c r="U172" s="14">
        <v>20</v>
      </c>
      <c r="V172" s="14">
        <v>60</v>
      </c>
      <c r="W172" s="14" t="s">
        <v>789</v>
      </c>
      <c r="X172" s="14" t="s">
        <v>790</v>
      </c>
      <c r="Y172" s="14" t="s">
        <v>94</v>
      </c>
      <c r="Z172" s="14"/>
    </row>
    <row r="173" ht="48" spans="1:26">
      <c r="A173" s="14">
        <f t="shared" si="16"/>
        <v>167</v>
      </c>
      <c r="B173" s="14" t="s">
        <v>35</v>
      </c>
      <c r="C173" s="65" t="s">
        <v>36</v>
      </c>
      <c r="D173" s="65" t="s">
        <v>90</v>
      </c>
      <c r="E173" s="14" t="s">
        <v>721</v>
      </c>
      <c r="F173" s="14" t="s">
        <v>773</v>
      </c>
      <c r="G173" s="14" t="s">
        <v>791</v>
      </c>
      <c r="H173" s="14" t="s">
        <v>41</v>
      </c>
      <c r="I173" s="14" t="s">
        <v>773</v>
      </c>
      <c r="J173" s="21">
        <v>2025.1</v>
      </c>
      <c r="K173" s="28">
        <v>2025.12</v>
      </c>
      <c r="L173" s="14" t="s">
        <v>721</v>
      </c>
      <c r="M173" s="14" t="s">
        <v>792</v>
      </c>
      <c r="N173" s="14">
        <v>15</v>
      </c>
      <c r="O173" s="14">
        <v>15</v>
      </c>
      <c r="P173" s="14"/>
      <c r="Q173" s="14">
        <v>1</v>
      </c>
      <c r="R173" s="14">
        <v>60</v>
      </c>
      <c r="S173" s="14">
        <v>250</v>
      </c>
      <c r="T173" s="14">
        <v>1</v>
      </c>
      <c r="U173" s="14">
        <v>24</v>
      </c>
      <c r="V173" s="14">
        <v>89</v>
      </c>
      <c r="W173" s="70" t="s">
        <v>793</v>
      </c>
      <c r="X173" s="14" t="s">
        <v>794</v>
      </c>
      <c r="Y173" s="14" t="s">
        <v>94</v>
      </c>
      <c r="Z173" s="14"/>
    </row>
    <row r="174" ht="60" spans="1:26">
      <c r="A174" s="14">
        <f t="shared" si="16"/>
        <v>168</v>
      </c>
      <c r="B174" s="14" t="s">
        <v>35</v>
      </c>
      <c r="C174" s="14" t="s">
        <v>36</v>
      </c>
      <c r="D174" s="14" t="s">
        <v>37</v>
      </c>
      <c r="E174" s="14" t="s">
        <v>721</v>
      </c>
      <c r="F174" s="14" t="s">
        <v>795</v>
      </c>
      <c r="G174" s="14" t="s">
        <v>796</v>
      </c>
      <c r="H174" s="14" t="s">
        <v>41</v>
      </c>
      <c r="I174" s="14" t="s">
        <v>795</v>
      </c>
      <c r="J174" s="21">
        <v>2025.1</v>
      </c>
      <c r="K174" s="28">
        <v>2025.12</v>
      </c>
      <c r="L174" s="14" t="s">
        <v>721</v>
      </c>
      <c r="M174" s="14" t="s">
        <v>797</v>
      </c>
      <c r="N174" s="14">
        <v>20</v>
      </c>
      <c r="O174" s="14">
        <v>20</v>
      </c>
      <c r="P174" s="14"/>
      <c r="Q174" s="14">
        <v>1</v>
      </c>
      <c r="R174" s="14">
        <v>50</v>
      </c>
      <c r="S174" s="14">
        <v>200</v>
      </c>
      <c r="T174" s="14">
        <v>1</v>
      </c>
      <c r="U174" s="14">
        <v>35</v>
      </c>
      <c r="V174" s="14">
        <v>120</v>
      </c>
      <c r="W174" s="14" t="s">
        <v>798</v>
      </c>
      <c r="X174" s="14" t="s">
        <v>799</v>
      </c>
      <c r="Y174" s="14" t="s">
        <v>45</v>
      </c>
      <c r="Z174" s="14"/>
    </row>
    <row r="175" ht="48" spans="1:26">
      <c r="A175" s="14">
        <f t="shared" si="16"/>
        <v>169</v>
      </c>
      <c r="B175" s="14" t="s">
        <v>35</v>
      </c>
      <c r="C175" s="14" t="s">
        <v>36</v>
      </c>
      <c r="D175" s="14" t="s">
        <v>227</v>
      </c>
      <c r="E175" s="14" t="s">
        <v>721</v>
      </c>
      <c r="F175" s="14" t="s">
        <v>800</v>
      </c>
      <c r="G175" s="14" t="s">
        <v>801</v>
      </c>
      <c r="H175" s="14" t="s">
        <v>802</v>
      </c>
      <c r="I175" s="14" t="s">
        <v>803</v>
      </c>
      <c r="J175" s="21">
        <v>2025.1</v>
      </c>
      <c r="K175" s="28">
        <v>2025.12</v>
      </c>
      <c r="L175" s="14" t="s">
        <v>721</v>
      </c>
      <c r="M175" s="14" t="s">
        <v>804</v>
      </c>
      <c r="N175" s="14">
        <v>50</v>
      </c>
      <c r="O175" s="14">
        <v>50</v>
      </c>
      <c r="P175" s="14"/>
      <c r="Q175" s="14">
        <v>1</v>
      </c>
      <c r="R175" s="14">
        <v>32</v>
      </c>
      <c r="S175" s="14">
        <v>121</v>
      </c>
      <c r="T175" s="14">
        <v>1</v>
      </c>
      <c r="U175" s="14">
        <v>10</v>
      </c>
      <c r="V175" s="14">
        <v>53</v>
      </c>
      <c r="W175" s="14" t="s">
        <v>805</v>
      </c>
      <c r="X175" s="14" t="s">
        <v>806</v>
      </c>
      <c r="Y175" s="14" t="s">
        <v>180</v>
      </c>
      <c r="Z175" s="14"/>
    </row>
    <row r="176" ht="38" customHeight="1" spans="1:26">
      <c r="A176" s="14">
        <f t="shared" si="16"/>
        <v>170</v>
      </c>
      <c r="B176" s="14" t="s">
        <v>35</v>
      </c>
      <c r="C176" s="65" t="s">
        <v>36</v>
      </c>
      <c r="D176" s="65" t="s">
        <v>90</v>
      </c>
      <c r="E176" s="14" t="s">
        <v>721</v>
      </c>
      <c r="F176" s="14" t="s">
        <v>800</v>
      </c>
      <c r="G176" s="14" t="s">
        <v>807</v>
      </c>
      <c r="H176" s="14" t="s">
        <v>41</v>
      </c>
      <c r="I176" s="14" t="s">
        <v>808</v>
      </c>
      <c r="J176" s="21">
        <v>2025.1</v>
      </c>
      <c r="K176" s="21">
        <v>2025.12</v>
      </c>
      <c r="L176" s="14" t="s">
        <v>721</v>
      </c>
      <c r="M176" s="14" t="s">
        <v>809</v>
      </c>
      <c r="N176" s="14">
        <v>20</v>
      </c>
      <c r="O176" s="14">
        <v>20</v>
      </c>
      <c r="P176" s="14"/>
      <c r="Q176" s="14">
        <v>1</v>
      </c>
      <c r="R176" s="14">
        <v>198</v>
      </c>
      <c r="S176" s="14">
        <v>995</v>
      </c>
      <c r="T176" s="14">
        <v>1</v>
      </c>
      <c r="U176" s="14">
        <v>86</v>
      </c>
      <c r="V176" s="14">
        <v>269</v>
      </c>
      <c r="W176" s="14" t="s">
        <v>767</v>
      </c>
      <c r="X176" s="14" t="s">
        <v>810</v>
      </c>
      <c r="Y176" s="14" t="s">
        <v>94</v>
      </c>
      <c r="Z176" s="14"/>
    </row>
    <row r="177" ht="35" customHeight="1" spans="1:26">
      <c r="A177" s="14">
        <f t="shared" si="16"/>
        <v>171</v>
      </c>
      <c r="B177" s="14" t="s">
        <v>35</v>
      </c>
      <c r="C177" s="14" t="s">
        <v>36</v>
      </c>
      <c r="D177" s="14" t="s">
        <v>227</v>
      </c>
      <c r="E177" s="14" t="s">
        <v>721</v>
      </c>
      <c r="F177" s="14" t="s">
        <v>800</v>
      </c>
      <c r="G177" s="14" t="s">
        <v>811</v>
      </c>
      <c r="H177" s="14" t="s">
        <v>41</v>
      </c>
      <c r="I177" s="14" t="s">
        <v>812</v>
      </c>
      <c r="J177" s="21">
        <v>2025.1</v>
      </c>
      <c r="K177" s="28">
        <v>2025.12</v>
      </c>
      <c r="L177" s="14" t="s">
        <v>721</v>
      </c>
      <c r="M177" s="14" t="s">
        <v>813</v>
      </c>
      <c r="N177" s="14">
        <v>30</v>
      </c>
      <c r="O177" s="14">
        <v>30</v>
      </c>
      <c r="P177" s="14"/>
      <c r="Q177" s="14">
        <v>1</v>
      </c>
      <c r="R177" s="14">
        <v>60</v>
      </c>
      <c r="S177" s="14">
        <v>205</v>
      </c>
      <c r="T177" s="14">
        <v>1</v>
      </c>
      <c r="U177" s="14">
        <v>18</v>
      </c>
      <c r="V177" s="14">
        <v>63</v>
      </c>
      <c r="W177" s="14" t="s">
        <v>814</v>
      </c>
      <c r="X177" s="14" t="s">
        <v>44</v>
      </c>
      <c r="Y177" s="14" t="s">
        <v>45</v>
      </c>
      <c r="Z177" s="14"/>
    </row>
    <row r="178" ht="58" customHeight="1" spans="1:26">
      <c r="A178" s="14">
        <f t="shared" ref="A178:A187" si="17">ROW()-6</f>
        <v>172</v>
      </c>
      <c r="B178" s="21" t="s">
        <v>35</v>
      </c>
      <c r="C178" s="21" t="s">
        <v>36</v>
      </c>
      <c r="D178" s="21" t="s">
        <v>90</v>
      </c>
      <c r="E178" s="14" t="s">
        <v>721</v>
      </c>
      <c r="F178" s="14" t="s">
        <v>815</v>
      </c>
      <c r="G178" s="14" t="s">
        <v>816</v>
      </c>
      <c r="H178" s="14" t="s">
        <v>41</v>
      </c>
      <c r="I178" s="14" t="s">
        <v>815</v>
      </c>
      <c r="J178" s="21" t="s">
        <v>93</v>
      </c>
      <c r="K178" s="21">
        <v>2025.12</v>
      </c>
      <c r="L178" s="14" t="s">
        <v>94</v>
      </c>
      <c r="M178" s="14" t="s">
        <v>817</v>
      </c>
      <c r="N178" s="21">
        <v>35</v>
      </c>
      <c r="O178" s="21">
        <v>35</v>
      </c>
      <c r="P178" s="21"/>
      <c r="Q178" s="14">
        <v>1</v>
      </c>
      <c r="R178" s="14">
        <v>145</v>
      </c>
      <c r="S178" s="14">
        <v>580</v>
      </c>
      <c r="T178" s="14">
        <v>1</v>
      </c>
      <c r="U178" s="14">
        <v>5</v>
      </c>
      <c r="V178" s="14">
        <v>21</v>
      </c>
      <c r="W178" s="14" t="s">
        <v>818</v>
      </c>
      <c r="X178" s="37" t="s">
        <v>97</v>
      </c>
      <c r="Y178" s="14" t="s">
        <v>94</v>
      </c>
      <c r="Z178" s="14" t="s">
        <v>98</v>
      </c>
    </row>
    <row r="179" ht="48" spans="1:26">
      <c r="A179" s="14">
        <f t="shared" si="17"/>
        <v>173</v>
      </c>
      <c r="B179" s="21" t="s">
        <v>208</v>
      </c>
      <c r="C179" s="21" t="s">
        <v>208</v>
      </c>
      <c r="D179" s="21" t="s">
        <v>209</v>
      </c>
      <c r="E179" s="14" t="s">
        <v>721</v>
      </c>
      <c r="F179" s="14" t="s">
        <v>815</v>
      </c>
      <c r="G179" s="14" t="s">
        <v>819</v>
      </c>
      <c r="H179" s="14" t="s">
        <v>41</v>
      </c>
      <c r="I179" s="14" t="s">
        <v>820</v>
      </c>
      <c r="J179" s="21">
        <v>2025.1</v>
      </c>
      <c r="K179" s="21">
        <v>2025.12</v>
      </c>
      <c r="L179" s="14" t="s">
        <v>821</v>
      </c>
      <c r="M179" s="14" t="s">
        <v>822</v>
      </c>
      <c r="N179" s="14">
        <v>20</v>
      </c>
      <c r="O179" s="14">
        <v>20</v>
      </c>
      <c r="P179" s="14"/>
      <c r="Q179" s="14">
        <v>1</v>
      </c>
      <c r="R179" s="14">
        <v>45</v>
      </c>
      <c r="S179" s="14">
        <v>161</v>
      </c>
      <c r="T179" s="14">
        <v>1</v>
      </c>
      <c r="U179" s="14">
        <v>20</v>
      </c>
      <c r="V179" s="14">
        <v>65</v>
      </c>
      <c r="W179" s="14" t="s">
        <v>823</v>
      </c>
      <c r="X179" s="21" t="s">
        <v>44</v>
      </c>
      <c r="Y179" s="21" t="s">
        <v>216</v>
      </c>
      <c r="Z179" s="14" t="s">
        <v>98</v>
      </c>
    </row>
    <row r="180" ht="57" customHeight="1" spans="1:26">
      <c r="A180" s="14">
        <f t="shared" si="17"/>
        <v>174</v>
      </c>
      <c r="B180" s="14" t="s">
        <v>35</v>
      </c>
      <c r="C180" s="14" t="s">
        <v>69</v>
      </c>
      <c r="D180" s="14" t="s">
        <v>70</v>
      </c>
      <c r="E180" s="14" t="s">
        <v>721</v>
      </c>
      <c r="F180" s="14" t="s">
        <v>815</v>
      </c>
      <c r="G180" s="14" t="s">
        <v>824</v>
      </c>
      <c r="H180" s="14" t="s">
        <v>41</v>
      </c>
      <c r="I180" s="14" t="s">
        <v>825</v>
      </c>
      <c r="J180" s="21">
        <v>2025.1</v>
      </c>
      <c r="K180" s="21">
        <v>2025.12</v>
      </c>
      <c r="L180" s="14" t="s">
        <v>721</v>
      </c>
      <c r="M180" s="14" t="s">
        <v>826</v>
      </c>
      <c r="N180" s="14">
        <v>10</v>
      </c>
      <c r="O180" s="14">
        <v>10</v>
      </c>
      <c r="P180" s="14"/>
      <c r="Q180" s="14">
        <v>1</v>
      </c>
      <c r="R180" s="14">
        <v>83</v>
      </c>
      <c r="S180" s="14">
        <v>347</v>
      </c>
      <c r="T180" s="14">
        <v>1</v>
      </c>
      <c r="U180" s="14">
        <v>43</v>
      </c>
      <c r="V180" s="14">
        <v>167</v>
      </c>
      <c r="W180" s="14" t="s">
        <v>823</v>
      </c>
      <c r="X180" s="14" t="s">
        <v>44</v>
      </c>
      <c r="Y180" s="14" t="s">
        <v>45</v>
      </c>
      <c r="Z180" s="14"/>
    </row>
    <row r="181" ht="48" spans="1:26">
      <c r="A181" s="14">
        <f t="shared" si="17"/>
        <v>175</v>
      </c>
      <c r="B181" s="14" t="s">
        <v>35</v>
      </c>
      <c r="C181" s="14" t="s">
        <v>36</v>
      </c>
      <c r="D181" s="14" t="s">
        <v>37</v>
      </c>
      <c r="E181" s="14" t="s">
        <v>721</v>
      </c>
      <c r="F181" s="14" t="s">
        <v>815</v>
      </c>
      <c r="G181" s="14" t="s">
        <v>827</v>
      </c>
      <c r="H181" s="14" t="s">
        <v>41</v>
      </c>
      <c r="I181" s="14" t="s">
        <v>828</v>
      </c>
      <c r="J181" s="21">
        <v>2025.1</v>
      </c>
      <c r="K181" s="21">
        <v>2025.12</v>
      </c>
      <c r="L181" s="14" t="s">
        <v>721</v>
      </c>
      <c r="M181" s="14" t="s">
        <v>829</v>
      </c>
      <c r="N181" s="14">
        <v>14</v>
      </c>
      <c r="O181" s="14">
        <v>14</v>
      </c>
      <c r="P181" s="14"/>
      <c r="Q181" s="14">
        <v>1</v>
      </c>
      <c r="R181" s="14">
        <v>33</v>
      </c>
      <c r="S181" s="14">
        <v>137</v>
      </c>
      <c r="T181" s="14">
        <v>1</v>
      </c>
      <c r="U181" s="14">
        <v>20</v>
      </c>
      <c r="V181" s="14">
        <v>60</v>
      </c>
      <c r="W181" s="14" t="s">
        <v>830</v>
      </c>
      <c r="X181" s="15" t="s">
        <v>831</v>
      </c>
      <c r="Y181" s="14" t="s">
        <v>45</v>
      </c>
      <c r="Z181" s="14"/>
    </row>
    <row r="182" ht="52" customHeight="1" spans="1:26">
      <c r="A182" s="14">
        <f t="shared" si="17"/>
        <v>176</v>
      </c>
      <c r="B182" s="14" t="s">
        <v>35</v>
      </c>
      <c r="C182" s="14" t="s">
        <v>69</v>
      </c>
      <c r="D182" s="14" t="s">
        <v>70</v>
      </c>
      <c r="E182" s="14" t="s">
        <v>721</v>
      </c>
      <c r="F182" s="14" t="s">
        <v>815</v>
      </c>
      <c r="G182" s="14" t="s">
        <v>832</v>
      </c>
      <c r="H182" s="14" t="s">
        <v>41</v>
      </c>
      <c r="I182" s="14" t="s">
        <v>825</v>
      </c>
      <c r="J182" s="21">
        <v>2025.1</v>
      </c>
      <c r="K182" s="28">
        <v>2025.12</v>
      </c>
      <c r="L182" s="14" t="s">
        <v>721</v>
      </c>
      <c r="M182" s="14" t="s">
        <v>833</v>
      </c>
      <c r="N182" s="14">
        <v>37</v>
      </c>
      <c r="O182" s="14">
        <v>37</v>
      </c>
      <c r="P182" s="14"/>
      <c r="Q182" s="14">
        <v>1</v>
      </c>
      <c r="R182" s="14">
        <v>83</v>
      </c>
      <c r="S182" s="14">
        <v>347</v>
      </c>
      <c r="T182" s="14">
        <v>1</v>
      </c>
      <c r="U182" s="14">
        <v>43</v>
      </c>
      <c r="V182" s="14">
        <v>167</v>
      </c>
      <c r="W182" s="14" t="s">
        <v>823</v>
      </c>
      <c r="X182" s="14" t="s">
        <v>44</v>
      </c>
      <c r="Y182" s="14" t="s">
        <v>45</v>
      </c>
      <c r="Z182" s="14"/>
    </row>
    <row r="183" ht="56" customHeight="1" spans="1:26">
      <c r="A183" s="14">
        <f t="shared" si="17"/>
        <v>177</v>
      </c>
      <c r="B183" s="21" t="s">
        <v>35</v>
      </c>
      <c r="C183" s="21" t="s">
        <v>36</v>
      </c>
      <c r="D183" s="14" t="s">
        <v>70</v>
      </c>
      <c r="E183" s="22" t="s">
        <v>721</v>
      </c>
      <c r="F183" s="22" t="s">
        <v>834</v>
      </c>
      <c r="G183" s="14" t="s">
        <v>835</v>
      </c>
      <c r="H183" s="22" t="s">
        <v>41</v>
      </c>
      <c r="I183" s="22" t="s">
        <v>834</v>
      </c>
      <c r="J183" s="32" t="s">
        <v>93</v>
      </c>
      <c r="K183" s="14">
        <v>2025.12</v>
      </c>
      <c r="L183" s="14" t="s">
        <v>94</v>
      </c>
      <c r="M183" s="14" t="s">
        <v>836</v>
      </c>
      <c r="N183" s="21">
        <v>50</v>
      </c>
      <c r="O183" s="21">
        <v>50</v>
      </c>
      <c r="P183" s="21"/>
      <c r="Q183" s="14">
        <v>1</v>
      </c>
      <c r="R183" s="14">
        <v>57</v>
      </c>
      <c r="S183" s="14">
        <v>230</v>
      </c>
      <c r="T183" s="14">
        <v>1</v>
      </c>
      <c r="U183" s="14">
        <v>6</v>
      </c>
      <c r="V183" s="14">
        <v>25</v>
      </c>
      <c r="W183" s="14" t="s">
        <v>837</v>
      </c>
      <c r="X183" s="37" t="s">
        <v>97</v>
      </c>
      <c r="Y183" s="14" t="s">
        <v>94</v>
      </c>
      <c r="Z183" s="14" t="s">
        <v>98</v>
      </c>
    </row>
    <row r="184" ht="52" customHeight="1" spans="1:26">
      <c r="A184" s="14">
        <f t="shared" si="17"/>
        <v>178</v>
      </c>
      <c r="B184" s="21" t="s">
        <v>35</v>
      </c>
      <c r="C184" s="21" t="s">
        <v>36</v>
      </c>
      <c r="D184" s="21" t="s">
        <v>90</v>
      </c>
      <c r="E184" s="14" t="s">
        <v>721</v>
      </c>
      <c r="F184" s="14" t="s">
        <v>834</v>
      </c>
      <c r="G184" s="14" t="s">
        <v>838</v>
      </c>
      <c r="H184" s="14" t="s">
        <v>41</v>
      </c>
      <c r="I184" s="14" t="s">
        <v>834</v>
      </c>
      <c r="J184" s="21" t="s">
        <v>93</v>
      </c>
      <c r="K184" s="21">
        <v>2025.12</v>
      </c>
      <c r="L184" s="14" t="s">
        <v>94</v>
      </c>
      <c r="M184" s="14" t="s">
        <v>839</v>
      </c>
      <c r="N184" s="21">
        <v>30</v>
      </c>
      <c r="O184" s="21">
        <v>30</v>
      </c>
      <c r="P184" s="21"/>
      <c r="Q184" s="14">
        <v>1</v>
      </c>
      <c r="R184" s="14">
        <v>245</v>
      </c>
      <c r="S184" s="14">
        <v>980</v>
      </c>
      <c r="T184" s="14">
        <v>1</v>
      </c>
      <c r="U184" s="14">
        <v>75</v>
      </c>
      <c r="V184" s="14">
        <v>225</v>
      </c>
      <c r="W184" s="14" t="s">
        <v>840</v>
      </c>
      <c r="X184" s="37" t="s">
        <v>97</v>
      </c>
      <c r="Y184" s="14" t="s">
        <v>94</v>
      </c>
      <c r="Z184" s="14" t="s">
        <v>98</v>
      </c>
    </row>
    <row r="185" ht="59" customHeight="1" spans="1:26">
      <c r="A185" s="14">
        <f t="shared" si="17"/>
        <v>179</v>
      </c>
      <c r="B185" s="14" t="s">
        <v>35</v>
      </c>
      <c r="C185" s="14" t="s">
        <v>841</v>
      </c>
      <c r="D185" s="31" t="s">
        <v>227</v>
      </c>
      <c r="E185" s="14" t="s">
        <v>721</v>
      </c>
      <c r="F185" s="23" t="s">
        <v>834</v>
      </c>
      <c r="G185" s="14" t="s">
        <v>842</v>
      </c>
      <c r="H185" s="23" t="s">
        <v>41</v>
      </c>
      <c r="I185" s="14" t="s">
        <v>843</v>
      </c>
      <c r="J185" s="23">
        <v>2025.1</v>
      </c>
      <c r="K185" s="21">
        <v>2025.9</v>
      </c>
      <c r="L185" s="69" t="s">
        <v>755</v>
      </c>
      <c r="M185" s="14" t="s">
        <v>844</v>
      </c>
      <c r="N185" s="70">
        <v>48.2</v>
      </c>
      <c r="O185" s="70">
        <v>48.2</v>
      </c>
      <c r="P185" s="70"/>
      <c r="Q185" s="70">
        <v>1</v>
      </c>
      <c r="R185" s="70">
        <v>80</v>
      </c>
      <c r="S185" s="70">
        <v>261</v>
      </c>
      <c r="T185" s="70">
        <v>1</v>
      </c>
      <c r="U185" s="70">
        <v>32</v>
      </c>
      <c r="V185" s="70">
        <v>135</v>
      </c>
      <c r="W185" s="70" t="s">
        <v>845</v>
      </c>
      <c r="X185" s="70" t="s">
        <v>846</v>
      </c>
      <c r="Y185" s="14" t="s">
        <v>180</v>
      </c>
      <c r="Z185" s="14"/>
    </row>
    <row r="186" customFormat="1" ht="54" customHeight="1" spans="1:26">
      <c r="A186" s="14">
        <f t="shared" si="17"/>
        <v>180</v>
      </c>
      <c r="B186" s="14" t="s">
        <v>35</v>
      </c>
      <c r="C186" s="14" t="s">
        <v>36</v>
      </c>
      <c r="D186" s="14" t="s">
        <v>70</v>
      </c>
      <c r="E186" s="14" t="s">
        <v>721</v>
      </c>
      <c r="F186" s="14" t="s">
        <v>834</v>
      </c>
      <c r="G186" s="14" t="s">
        <v>847</v>
      </c>
      <c r="H186" s="14" t="s">
        <v>41</v>
      </c>
      <c r="I186" s="14" t="s">
        <v>834</v>
      </c>
      <c r="J186" s="21">
        <v>2025.1</v>
      </c>
      <c r="K186" s="21">
        <v>2025.12</v>
      </c>
      <c r="L186" s="14" t="s">
        <v>721</v>
      </c>
      <c r="M186" s="14" t="s">
        <v>848</v>
      </c>
      <c r="N186" s="14">
        <v>20</v>
      </c>
      <c r="O186" s="14">
        <v>20</v>
      </c>
      <c r="P186" s="14"/>
      <c r="Q186" s="14">
        <v>1</v>
      </c>
      <c r="R186" s="14">
        <v>98</v>
      </c>
      <c r="S186" s="14">
        <v>325</v>
      </c>
      <c r="T186" s="14">
        <v>1</v>
      </c>
      <c r="U186" s="14">
        <v>60</v>
      </c>
      <c r="V186" s="14">
        <v>198</v>
      </c>
      <c r="W186" s="70" t="s">
        <v>776</v>
      </c>
      <c r="X186" s="14" t="s">
        <v>849</v>
      </c>
      <c r="Y186" s="14" t="s">
        <v>94</v>
      </c>
      <c r="Z186" s="14"/>
    </row>
    <row r="187" s="4" customFormat="1" ht="67" customHeight="1" spans="1:26">
      <c r="A187" s="14">
        <f t="shared" si="17"/>
        <v>181</v>
      </c>
      <c r="B187" s="14" t="s">
        <v>46</v>
      </c>
      <c r="C187" s="14" t="s">
        <v>47</v>
      </c>
      <c r="D187" s="14" t="s">
        <v>472</v>
      </c>
      <c r="E187" s="14" t="s">
        <v>721</v>
      </c>
      <c r="F187" s="14" t="s">
        <v>834</v>
      </c>
      <c r="G187" s="14" t="s">
        <v>850</v>
      </c>
      <c r="H187" s="14" t="s">
        <v>41</v>
      </c>
      <c r="I187" s="14" t="s">
        <v>834</v>
      </c>
      <c r="J187" s="21">
        <v>2025.1</v>
      </c>
      <c r="K187" s="28">
        <v>2025.12</v>
      </c>
      <c r="L187" s="14" t="s">
        <v>721</v>
      </c>
      <c r="M187" s="14" t="s">
        <v>851</v>
      </c>
      <c r="N187" s="14">
        <v>126</v>
      </c>
      <c r="O187" s="14">
        <v>126</v>
      </c>
      <c r="P187" s="14"/>
      <c r="Q187" s="14">
        <v>1</v>
      </c>
      <c r="R187" s="14">
        <v>220</v>
      </c>
      <c r="S187" s="14">
        <v>715</v>
      </c>
      <c r="T187" s="14">
        <v>1</v>
      </c>
      <c r="U187" s="14">
        <v>108</v>
      </c>
      <c r="V187" s="14">
        <v>354</v>
      </c>
      <c r="W187" s="14" t="s">
        <v>852</v>
      </c>
      <c r="X187" s="14" t="s">
        <v>853</v>
      </c>
      <c r="Y187" s="14" t="s">
        <v>45</v>
      </c>
      <c r="Z187" s="14"/>
    </row>
    <row r="188" s="4" customFormat="1" ht="61" customHeight="1" spans="1:26">
      <c r="A188" s="14">
        <f t="shared" ref="A188:A197" si="18">ROW()-6</f>
        <v>182</v>
      </c>
      <c r="B188" s="21" t="s">
        <v>46</v>
      </c>
      <c r="C188" s="14" t="s">
        <v>75</v>
      </c>
      <c r="D188" s="14" t="s">
        <v>76</v>
      </c>
      <c r="E188" s="14" t="s">
        <v>721</v>
      </c>
      <c r="F188" s="14" t="s">
        <v>834</v>
      </c>
      <c r="G188" s="14" t="s">
        <v>854</v>
      </c>
      <c r="H188" s="14" t="s">
        <v>41</v>
      </c>
      <c r="I188" s="14" t="s">
        <v>834</v>
      </c>
      <c r="J188" s="21">
        <v>2025.1</v>
      </c>
      <c r="K188" s="28">
        <v>2025.12</v>
      </c>
      <c r="L188" s="14" t="s">
        <v>721</v>
      </c>
      <c r="M188" s="14" t="s">
        <v>855</v>
      </c>
      <c r="N188" s="14">
        <v>15</v>
      </c>
      <c r="O188" s="14">
        <v>15</v>
      </c>
      <c r="P188" s="14"/>
      <c r="Q188" s="14">
        <v>1</v>
      </c>
      <c r="R188" s="14">
        <v>197</v>
      </c>
      <c r="S188" s="14">
        <v>785</v>
      </c>
      <c r="T188" s="14">
        <v>1</v>
      </c>
      <c r="U188" s="14">
        <v>24</v>
      </c>
      <c r="V188" s="14">
        <v>100</v>
      </c>
      <c r="W188" s="14" t="s">
        <v>856</v>
      </c>
      <c r="X188" s="14" t="s">
        <v>857</v>
      </c>
      <c r="Y188" s="14" t="s">
        <v>94</v>
      </c>
      <c r="Z188" s="14"/>
    </row>
    <row r="189" s="4" customFormat="1" ht="57" customHeight="1" spans="1:26">
      <c r="A189" s="14">
        <f t="shared" si="18"/>
        <v>183</v>
      </c>
      <c r="B189" s="14" t="s">
        <v>35</v>
      </c>
      <c r="C189" s="14" t="s">
        <v>36</v>
      </c>
      <c r="D189" s="21" t="s">
        <v>227</v>
      </c>
      <c r="E189" s="14" t="s">
        <v>721</v>
      </c>
      <c r="F189" s="14" t="s">
        <v>834</v>
      </c>
      <c r="G189" s="14" t="s">
        <v>858</v>
      </c>
      <c r="H189" s="14" t="s">
        <v>41</v>
      </c>
      <c r="I189" s="14" t="s">
        <v>859</v>
      </c>
      <c r="J189" s="21">
        <v>2025.1</v>
      </c>
      <c r="K189" s="28">
        <v>2025.12</v>
      </c>
      <c r="L189" s="14" t="s">
        <v>721</v>
      </c>
      <c r="M189" s="14" t="s">
        <v>860</v>
      </c>
      <c r="N189" s="14">
        <v>12</v>
      </c>
      <c r="O189" s="14">
        <v>12</v>
      </c>
      <c r="P189" s="14"/>
      <c r="Q189" s="14">
        <v>1</v>
      </c>
      <c r="R189" s="14">
        <v>152</v>
      </c>
      <c r="S189" s="14">
        <v>537</v>
      </c>
      <c r="T189" s="14">
        <v>1</v>
      </c>
      <c r="U189" s="14">
        <v>50</v>
      </c>
      <c r="V189" s="14">
        <v>130</v>
      </c>
      <c r="W189" s="70" t="s">
        <v>776</v>
      </c>
      <c r="X189" s="14" t="s">
        <v>861</v>
      </c>
      <c r="Y189" s="14" t="s">
        <v>45</v>
      </c>
      <c r="Z189" s="14"/>
    </row>
    <row r="190" s="4" customFormat="1" ht="68" customHeight="1" spans="1:26">
      <c r="A190" s="14">
        <f t="shared" si="18"/>
        <v>184</v>
      </c>
      <c r="B190" s="21" t="s">
        <v>46</v>
      </c>
      <c r="C190" s="14" t="s">
        <v>75</v>
      </c>
      <c r="D190" s="14" t="s">
        <v>627</v>
      </c>
      <c r="E190" s="14" t="s">
        <v>721</v>
      </c>
      <c r="F190" s="14" t="s">
        <v>834</v>
      </c>
      <c r="G190" s="14" t="s">
        <v>862</v>
      </c>
      <c r="H190" s="14" t="s">
        <v>41</v>
      </c>
      <c r="I190" s="14" t="s">
        <v>843</v>
      </c>
      <c r="J190" s="69">
        <v>45658</v>
      </c>
      <c r="K190" s="69">
        <v>45992</v>
      </c>
      <c r="L190" s="69" t="s">
        <v>721</v>
      </c>
      <c r="M190" s="14" t="s">
        <v>863</v>
      </c>
      <c r="N190" s="14">
        <v>25</v>
      </c>
      <c r="O190" s="14">
        <v>25</v>
      </c>
      <c r="P190" s="14"/>
      <c r="Q190" s="14">
        <v>7</v>
      </c>
      <c r="R190" s="14">
        <v>120</v>
      </c>
      <c r="S190" s="14">
        <v>450</v>
      </c>
      <c r="T190" s="14">
        <v>7</v>
      </c>
      <c r="U190" s="14">
        <v>58</v>
      </c>
      <c r="V190" s="14">
        <v>260</v>
      </c>
      <c r="W190" s="14" t="s">
        <v>864</v>
      </c>
      <c r="X190" s="14" t="s">
        <v>865</v>
      </c>
      <c r="Y190" s="14" t="s">
        <v>45</v>
      </c>
      <c r="Z190" s="14"/>
    </row>
    <row r="191" s="4" customFormat="1" ht="48" customHeight="1" spans="1:26">
      <c r="A191" s="14">
        <f t="shared" si="18"/>
        <v>185</v>
      </c>
      <c r="B191" s="14" t="s">
        <v>35</v>
      </c>
      <c r="C191" s="14" t="s">
        <v>36</v>
      </c>
      <c r="D191" s="14" t="s">
        <v>227</v>
      </c>
      <c r="E191" s="14" t="s">
        <v>721</v>
      </c>
      <c r="F191" s="14" t="s">
        <v>834</v>
      </c>
      <c r="G191" s="14" t="s">
        <v>866</v>
      </c>
      <c r="H191" s="14" t="s">
        <v>41</v>
      </c>
      <c r="I191" s="14" t="s">
        <v>834</v>
      </c>
      <c r="J191" s="21">
        <v>2025.1</v>
      </c>
      <c r="K191" s="28">
        <v>2025.12</v>
      </c>
      <c r="L191" s="14" t="s">
        <v>721</v>
      </c>
      <c r="M191" s="14" t="s">
        <v>867</v>
      </c>
      <c r="N191" s="14">
        <v>10</v>
      </c>
      <c r="O191" s="14">
        <v>10</v>
      </c>
      <c r="P191" s="14"/>
      <c r="Q191" s="14">
        <v>1</v>
      </c>
      <c r="R191" s="14">
        <v>78</v>
      </c>
      <c r="S191" s="14">
        <v>382</v>
      </c>
      <c r="T191" s="14">
        <v>1</v>
      </c>
      <c r="U191" s="14">
        <v>25</v>
      </c>
      <c r="V191" s="14">
        <v>100</v>
      </c>
      <c r="W191" s="14" t="s">
        <v>868</v>
      </c>
      <c r="X191" s="14" t="s">
        <v>44</v>
      </c>
      <c r="Y191" s="14" t="s">
        <v>180</v>
      </c>
      <c r="Z191" s="14"/>
    </row>
    <row r="192" ht="48" spans="1:26">
      <c r="A192" s="14">
        <f t="shared" si="18"/>
        <v>186</v>
      </c>
      <c r="B192" s="14" t="s">
        <v>35</v>
      </c>
      <c r="C192" s="14" t="s">
        <v>36</v>
      </c>
      <c r="D192" s="21" t="s">
        <v>227</v>
      </c>
      <c r="E192" s="14" t="s">
        <v>721</v>
      </c>
      <c r="F192" s="14" t="s">
        <v>869</v>
      </c>
      <c r="G192" s="14" t="s">
        <v>870</v>
      </c>
      <c r="H192" s="14" t="s">
        <v>41</v>
      </c>
      <c r="I192" s="14" t="s">
        <v>869</v>
      </c>
      <c r="J192" s="21">
        <v>2025.1</v>
      </c>
      <c r="K192" s="21">
        <v>2025.12</v>
      </c>
      <c r="L192" s="14" t="s">
        <v>721</v>
      </c>
      <c r="M192" s="14" t="s">
        <v>871</v>
      </c>
      <c r="N192" s="14">
        <v>80</v>
      </c>
      <c r="O192" s="14">
        <v>80</v>
      </c>
      <c r="P192" s="14"/>
      <c r="Q192" s="14">
        <v>1</v>
      </c>
      <c r="R192" s="14">
        <v>552</v>
      </c>
      <c r="S192" s="14">
        <v>1977</v>
      </c>
      <c r="T192" s="14">
        <v>1</v>
      </c>
      <c r="U192" s="14">
        <v>200</v>
      </c>
      <c r="V192" s="14">
        <v>1000</v>
      </c>
      <c r="W192" s="70" t="s">
        <v>776</v>
      </c>
      <c r="X192" s="14" t="s">
        <v>872</v>
      </c>
      <c r="Y192" s="14" t="s">
        <v>180</v>
      </c>
      <c r="Z192" s="14"/>
    </row>
    <row r="193" s="4" customFormat="1" ht="52" customHeight="1" spans="1:26">
      <c r="A193" s="14">
        <f t="shared" si="18"/>
        <v>187</v>
      </c>
      <c r="B193" s="14" t="s">
        <v>35</v>
      </c>
      <c r="C193" s="14" t="s">
        <v>36</v>
      </c>
      <c r="D193" s="14" t="s">
        <v>90</v>
      </c>
      <c r="E193" s="14" t="s">
        <v>873</v>
      </c>
      <c r="F193" s="21" t="s">
        <v>558</v>
      </c>
      <c r="G193" s="21" t="s">
        <v>874</v>
      </c>
      <c r="H193" s="14" t="s">
        <v>41</v>
      </c>
      <c r="I193" s="14" t="s">
        <v>875</v>
      </c>
      <c r="J193" s="21">
        <v>2025.1</v>
      </c>
      <c r="K193" s="21">
        <v>2025.12</v>
      </c>
      <c r="L193" s="14" t="s">
        <v>873</v>
      </c>
      <c r="M193" s="14" t="s">
        <v>876</v>
      </c>
      <c r="N193" s="14">
        <v>178</v>
      </c>
      <c r="O193" s="14">
        <v>178</v>
      </c>
      <c r="P193" s="14"/>
      <c r="Q193" s="14">
        <v>2</v>
      </c>
      <c r="R193" s="14">
        <v>710</v>
      </c>
      <c r="S193" s="14">
        <v>2698</v>
      </c>
      <c r="T193" s="14">
        <v>2</v>
      </c>
      <c r="U193" s="14">
        <v>40</v>
      </c>
      <c r="V193" s="14">
        <v>148</v>
      </c>
      <c r="W193" s="14" t="s">
        <v>877</v>
      </c>
      <c r="X193" s="14" t="s">
        <v>44</v>
      </c>
      <c r="Y193" s="14" t="s">
        <v>94</v>
      </c>
      <c r="Z193" s="14"/>
    </row>
    <row r="194" s="4" customFormat="1" ht="97" customHeight="1" spans="1:26">
      <c r="A194" s="14">
        <f t="shared" si="18"/>
        <v>188</v>
      </c>
      <c r="B194" s="21" t="s">
        <v>35</v>
      </c>
      <c r="C194" s="21" t="s">
        <v>36</v>
      </c>
      <c r="D194" s="21" t="s">
        <v>227</v>
      </c>
      <c r="E194" s="21" t="s">
        <v>873</v>
      </c>
      <c r="F194" s="21" t="s">
        <v>558</v>
      </c>
      <c r="G194" s="21" t="s">
        <v>878</v>
      </c>
      <c r="H194" s="21" t="s">
        <v>41</v>
      </c>
      <c r="I194" s="21" t="s">
        <v>879</v>
      </c>
      <c r="J194" s="21">
        <v>2025.1</v>
      </c>
      <c r="K194" s="21">
        <v>2025.12</v>
      </c>
      <c r="L194" s="21" t="s">
        <v>873</v>
      </c>
      <c r="M194" s="21" t="s">
        <v>880</v>
      </c>
      <c r="N194" s="21">
        <v>20</v>
      </c>
      <c r="O194" s="21">
        <v>20</v>
      </c>
      <c r="P194" s="21"/>
      <c r="Q194" s="21">
        <v>3</v>
      </c>
      <c r="R194" s="21">
        <v>372</v>
      </c>
      <c r="S194" s="21">
        <v>1510</v>
      </c>
      <c r="T194" s="21">
        <v>3</v>
      </c>
      <c r="U194" s="21">
        <v>16</v>
      </c>
      <c r="V194" s="21">
        <v>78</v>
      </c>
      <c r="W194" s="21" t="s">
        <v>881</v>
      </c>
      <c r="X194" s="21" t="s">
        <v>44</v>
      </c>
      <c r="Y194" s="21" t="s">
        <v>57</v>
      </c>
      <c r="Z194" s="21"/>
    </row>
    <row r="195" s="4" customFormat="1" ht="113" customHeight="1" spans="1:26">
      <c r="A195" s="14">
        <f t="shared" si="18"/>
        <v>189</v>
      </c>
      <c r="B195" s="14" t="s">
        <v>35</v>
      </c>
      <c r="C195" s="14" t="s">
        <v>36</v>
      </c>
      <c r="D195" s="21" t="s">
        <v>227</v>
      </c>
      <c r="E195" s="14" t="s">
        <v>873</v>
      </c>
      <c r="F195" s="14" t="s">
        <v>873</v>
      </c>
      <c r="G195" s="14" t="s">
        <v>882</v>
      </c>
      <c r="H195" s="21" t="s">
        <v>41</v>
      </c>
      <c r="I195" s="21" t="s">
        <v>396</v>
      </c>
      <c r="J195" s="21">
        <v>2025.1</v>
      </c>
      <c r="K195" s="21">
        <v>2025.12</v>
      </c>
      <c r="L195" s="21" t="s">
        <v>873</v>
      </c>
      <c r="M195" s="14" t="s">
        <v>883</v>
      </c>
      <c r="N195" s="14">
        <v>194</v>
      </c>
      <c r="O195" s="14">
        <v>194</v>
      </c>
      <c r="P195" s="14"/>
      <c r="Q195" s="14">
        <v>1</v>
      </c>
      <c r="R195" s="14">
        <v>301</v>
      </c>
      <c r="S195" s="14">
        <v>1264</v>
      </c>
      <c r="T195" s="14">
        <v>1</v>
      </c>
      <c r="U195" s="14">
        <v>57</v>
      </c>
      <c r="V195" s="14">
        <v>228</v>
      </c>
      <c r="W195" s="14" t="s">
        <v>884</v>
      </c>
      <c r="X195" s="14" t="s">
        <v>44</v>
      </c>
      <c r="Y195" s="14" t="s">
        <v>180</v>
      </c>
      <c r="Z195" s="14"/>
    </row>
    <row r="196" ht="49" customHeight="1" spans="1:26">
      <c r="A196" s="14">
        <f t="shared" si="18"/>
        <v>190</v>
      </c>
      <c r="B196" s="14" t="s">
        <v>35</v>
      </c>
      <c r="C196" s="14" t="s">
        <v>36</v>
      </c>
      <c r="D196" s="14" t="s">
        <v>90</v>
      </c>
      <c r="E196" s="14" t="s">
        <v>873</v>
      </c>
      <c r="F196" s="14" t="s">
        <v>558</v>
      </c>
      <c r="G196" s="14" t="s">
        <v>885</v>
      </c>
      <c r="H196" s="14" t="s">
        <v>41</v>
      </c>
      <c r="I196" s="14" t="s">
        <v>886</v>
      </c>
      <c r="J196" s="21">
        <v>2025.1</v>
      </c>
      <c r="K196" s="21">
        <v>2025.12</v>
      </c>
      <c r="L196" s="14" t="s">
        <v>873</v>
      </c>
      <c r="M196" s="14" t="s">
        <v>887</v>
      </c>
      <c r="N196" s="14">
        <v>11</v>
      </c>
      <c r="O196" s="14">
        <v>11</v>
      </c>
      <c r="P196" s="14"/>
      <c r="Q196" s="14">
        <v>2</v>
      </c>
      <c r="R196" s="14">
        <f>86+23</f>
        <v>109</v>
      </c>
      <c r="S196" s="14">
        <f>318+62</f>
        <v>380</v>
      </c>
      <c r="T196" s="14">
        <v>2</v>
      </c>
      <c r="U196" s="14">
        <f>3+2</f>
        <v>5</v>
      </c>
      <c r="V196" s="14">
        <f>13+10</f>
        <v>23</v>
      </c>
      <c r="W196" s="14" t="s">
        <v>888</v>
      </c>
      <c r="X196" s="14" t="s">
        <v>44</v>
      </c>
      <c r="Y196" s="14" t="s">
        <v>94</v>
      </c>
      <c r="Z196" s="14"/>
    </row>
    <row r="197" ht="45" customHeight="1" spans="1:26">
      <c r="A197" s="14">
        <f t="shared" si="18"/>
        <v>191</v>
      </c>
      <c r="B197" s="14" t="s">
        <v>35</v>
      </c>
      <c r="C197" s="14" t="s">
        <v>69</v>
      </c>
      <c r="D197" s="14" t="s">
        <v>70</v>
      </c>
      <c r="E197" s="14" t="s">
        <v>873</v>
      </c>
      <c r="F197" s="14" t="s">
        <v>396</v>
      </c>
      <c r="G197" s="14" t="s">
        <v>889</v>
      </c>
      <c r="H197" s="14" t="s">
        <v>41</v>
      </c>
      <c r="I197" s="14" t="s">
        <v>890</v>
      </c>
      <c r="J197" s="77">
        <v>45689</v>
      </c>
      <c r="K197" s="77">
        <v>45992</v>
      </c>
      <c r="L197" s="14" t="s">
        <v>873</v>
      </c>
      <c r="M197" s="14" t="s">
        <v>891</v>
      </c>
      <c r="N197" s="14">
        <v>28</v>
      </c>
      <c r="O197" s="14">
        <v>28</v>
      </c>
      <c r="P197" s="14"/>
      <c r="Q197" s="14">
        <v>2</v>
      </c>
      <c r="R197" s="14">
        <v>106</v>
      </c>
      <c r="S197" s="14">
        <v>451</v>
      </c>
      <c r="T197" s="14">
        <v>2</v>
      </c>
      <c r="U197" s="14">
        <v>39</v>
      </c>
      <c r="V197" s="14">
        <v>148</v>
      </c>
      <c r="W197" s="14" t="s">
        <v>884</v>
      </c>
      <c r="X197" s="14" t="s">
        <v>44</v>
      </c>
      <c r="Y197" s="14" t="s">
        <v>180</v>
      </c>
      <c r="Z197" s="14"/>
    </row>
    <row r="198" ht="64" customHeight="1" spans="1:26">
      <c r="A198" s="14">
        <f t="shared" ref="A198:A207" si="19">ROW()-6</f>
        <v>192</v>
      </c>
      <c r="B198" s="14" t="s">
        <v>35</v>
      </c>
      <c r="C198" s="14" t="s">
        <v>36</v>
      </c>
      <c r="D198" s="14" t="s">
        <v>227</v>
      </c>
      <c r="E198" s="14" t="s">
        <v>873</v>
      </c>
      <c r="F198" s="14" t="s">
        <v>892</v>
      </c>
      <c r="G198" s="14" t="s">
        <v>893</v>
      </c>
      <c r="H198" s="14" t="s">
        <v>41</v>
      </c>
      <c r="I198" s="14" t="s">
        <v>894</v>
      </c>
      <c r="J198" s="21">
        <v>2025.1</v>
      </c>
      <c r="K198" s="21">
        <v>2025.12</v>
      </c>
      <c r="L198" s="14" t="s">
        <v>894</v>
      </c>
      <c r="M198" s="14" t="s">
        <v>895</v>
      </c>
      <c r="N198" s="14">
        <v>75</v>
      </c>
      <c r="O198" s="14">
        <v>75</v>
      </c>
      <c r="P198" s="14"/>
      <c r="Q198" s="14">
        <v>1</v>
      </c>
      <c r="R198" s="14">
        <v>64</v>
      </c>
      <c r="S198" s="14">
        <v>263</v>
      </c>
      <c r="T198" s="14">
        <v>1</v>
      </c>
      <c r="U198" s="14">
        <v>18</v>
      </c>
      <c r="V198" s="14">
        <v>76</v>
      </c>
      <c r="W198" s="14" t="s">
        <v>896</v>
      </c>
      <c r="X198" s="14" t="s">
        <v>97</v>
      </c>
      <c r="Y198" s="14" t="s">
        <v>45</v>
      </c>
      <c r="Z198" s="14"/>
    </row>
    <row r="199" s="1" customFormat="1" ht="77" customHeight="1" spans="1:26">
      <c r="A199" s="14">
        <f t="shared" si="19"/>
        <v>193</v>
      </c>
      <c r="B199" s="21" t="s">
        <v>46</v>
      </c>
      <c r="C199" s="21" t="s">
        <v>47</v>
      </c>
      <c r="D199" s="21" t="s">
        <v>48</v>
      </c>
      <c r="E199" s="21" t="s">
        <v>873</v>
      </c>
      <c r="F199" s="21" t="s">
        <v>892</v>
      </c>
      <c r="G199" s="21" t="s">
        <v>897</v>
      </c>
      <c r="H199" s="21" t="s">
        <v>41</v>
      </c>
      <c r="I199" s="21" t="s">
        <v>892</v>
      </c>
      <c r="J199" s="32" t="s">
        <v>171</v>
      </c>
      <c r="K199" s="14">
        <v>2025.12</v>
      </c>
      <c r="L199" s="21" t="s">
        <v>892</v>
      </c>
      <c r="M199" s="21" t="s">
        <v>898</v>
      </c>
      <c r="N199" s="21">
        <v>49</v>
      </c>
      <c r="O199" s="21">
        <v>49</v>
      </c>
      <c r="P199" s="21"/>
      <c r="Q199" s="14">
        <v>1</v>
      </c>
      <c r="R199" s="14">
        <v>64</v>
      </c>
      <c r="S199" s="14">
        <v>263</v>
      </c>
      <c r="T199" s="14">
        <v>1</v>
      </c>
      <c r="U199" s="14">
        <v>18</v>
      </c>
      <c r="V199" s="14">
        <v>76</v>
      </c>
      <c r="W199" s="21" t="s">
        <v>899</v>
      </c>
      <c r="X199" s="38" t="s">
        <v>900</v>
      </c>
      <c r="Y199" s="21" t="s">
        <v>57</v>
      </c>
      <c r="Z199" s="21"/>
    </row>
    <row r="200" ht="91" customHeight="1" spans="1:26">
      <c r="A200" s="14">
        <f t="shared" si="19"/>
        <v>194</v>
      </c>
      <c r="B200" s="14" t="s">
        <v>35</v>
      </c>
      <c r="C200" s="14" t="s">
        <v>36</v>
      </c>
      <c r="D200" s="14" t="s">
        <v>70</v>
      </c>
      <c r="E200" s="14" t="s">
        <v>873</v>
      </c>
      <c r="F200" s="14" t="s">
        <v>892</v>
      </c>
      <c r="G200" s="14" t="s">
        <v>901</v>
      </c>
      <c r="H200" s="14" t="s">
        <v>41</v>
      </c>
      <c r="I200" s="14" t="s">
        <v>892</v>
      </c>
      <c r="J200" s="21">
        <v>2025.1</v>
      </c>
      <c r="K200" s="21">
        <v>2025.12</v>
      </c>
      <c r="L200" s="14" t="s">
        <v>892</v>
      </c>
      <c r="M200" s="14" t="s">
        <v>902</v>
      </c>
      <c r="N200" s="14">
        <v>20</v>
      </c>
      <c r="O200" s="14">
        <v>20</v>
      </c>
      <c r="P200" s="14"/>
      <c r="Q200" s="14">
        <v>1</v>
      </c>
      <c r="R200" s="14">
        <v>60</v>
      </c>
      <c r="S200" s="14">
        <v>265</v>
      </c>
      <c r="T200" s="14">
        <v>1</v>
      </c>
      <c r="U200" s="14">
        <v>14</v>
      </c>
      <c r="V200" s="14">
        <v>54</v>
      </c>
      <c r="W200" s="14" t="s">
        <v>903</v>
      </c>
      <c r="X200" s="14" t="s">
        <v>44</v>
      </c>
      <c r="Y200" s="14" t="s">
        <v>57</v>
      </c>
      <c r="Z200" s="21"/>
    </row>
    <row r="201" ht="91" customHeight="1" spans="1:26">
      <c r="A201" s="14">
        <f t="shared" si="19"/>
        <v>195</v>
      </c>
      <c r="B201" s="21" t="s">
        <v>46</v>
      </c>
      <c r="C201" s="21" t="s">
        <v>75</v>
      </c>
      <c r="D201" s="14" t="s">
        <v>76</v>
      </c>
      <c r="E201" s="22" t="s">
        <v>873</v>
      </c>
      <c r="F201" s="22" t="s">
        <v>892</v>
      </c>
      <c r="G201" s="14" t="s">
        <v>904</v>
      </c>
      <c r="H201" s="22" t="s">
        <v>41</v>
      </c>
      <c r="I201" s="22" t="s">
        <v>892</v>
      </c>
      <c r="J201" s="32" t="s">
        <v>93</v>
      </c>
      <c r="K201" s="14">
        <v>2025.12</v>
      </c>
      <c r="L201" s="14" t="s">
        <v>94</v>
      </c>
      <c r="M201" s="14" t="s">
        <v>905</v>
      </c>
      <c r="N201" s="21">
        <v>350</v>
      </c>
      <c r="O201" s="21">
        <v>350</v>
      </c>
      <c r="P201" s="21"/>
      <c r="Q201" s="23">
        <v>1</v>
      </c>
      <c r="R201" s="14">
        <v>204</v>
      </c>
      <c r="S201" s="14">
        <v>860</v>
      </c>
      <c r="T201" s="23">
        <v>1</v>
      </c>
      <c r="U201" s="14">
        <v>8</v>
      </c>
      <c r="V201" s="14">
        <v>32</v>
      </c>
      <c r="W201" s="14" t="s">
        <v>906</v>
      </c>
      <c r="X201" s="37" t="s">
        <v>97</v>
      </c>
      <c r="Y201" s="14" t="s">
        <v>94</v>
      </c>
      <c r="Z201" s="14" t="s">
        <v>98</v>
      </c>
    </row>
    <row r="202" ht="49" customHeight="1" spans="1:26">
      <c r="A202" s="14">
        <f t="shared" si="19"/>
        <v>196</v>
      </c>
      <c r="B202" s="21" t="s">
        <v>35</v>
      </c>
      <c r="C202" s="21" t="s">
        <v>36</v>
      </c>
      <c r="D202" s="21" t="s">
        <v>90</v>
      </c>
      <c r="E202" s="22" t="s">
        <v>873</v>
      </c>
      <c r="F202" s="22" t="s">
        <v>892</v>
      </c>
      <c r="G202" s="14" t="s">
        <v>907</v>
      </c>
      <c r="H202" s="14" t="s">
        <v>41</v>
      </c>
      <c r="I202" s="22" t="s">
        <v>892</v>
      </c>
      <c r="J202" s="21" t="s">
        <v>93</v>
      </c>
      <c r="K202" s="21">
        <v>2025.12</v>
      </c>
      <c r="L202" s="14" t="s">
        <v>94</v>
      </c>
      <c r="M202" s="14" t="s">
        <v>908</v>
      </c>
      <c r="N202" s="21">
        <v>25</v>
      </c>
      <c r="O202" s="21">
        <v>25</v>
      </c>
      <c r="P202" s="21"/>
      <c r="Q202" s="14">
        <v>1</v>
      </c>
      <c r="R202" s="14">
        <v>229</v>
      </c>
      <c r="S202" s="14">
        <v>801</v>
      </c>
      <c r="T202" s="14">
        <v>1</v>
      </c>
      <c r="U202" s="14">
        <v>27</v>
      </c>
      <c r="V202" s="14">
        <v>81</v>
      </c>
      <c r="W202" s="14" t="s">
        <v>909</v>
      </c>
      <c r="X202" s="37" t="s">
        <v>97</v>
      </c>
      <c r="Y202" s="14" t="s">
        <v>94</v>
      </c>
      <c r="Z202" s="14" t="s">
        <v>98</v>
      </c>
    </row>
    <row r="203" s="4" customFormat="1" ht="59" customHeight="1" spans="1:26">
      <c r="A203" s="14">
        <f t="shared" si="19"/>
        <v>197</v>
      </c>
      <c r="B203" s="21" t="s">
        <v>35</v>
      </c>
      <c r="C203" s="21" t="s">
        <v>36</v>
      </c>
      <c r="D203" s="21" t="s">
        <v>70</v>
      </c>
      <c r="E203" s="21" t="s">
        <v>873</v>
      </c>
      <c r="F203" s="21" t="s">
        <v>910</v>
      </c>
      <c r="G203" s="21" t="s">
        <v>911</v>
      </c>
      <c r="H203" s="21" t="s">
        <v>41</v>
      </c>
      <c r="I203" s="21" t="s">
        <v>910</v>
      </c>
      <c r="J203" s="21">
        <v>2025.1</v>
      </c>
      <c r="K203" s="21">
        <v>2025.12</v>
      </c>
      <c r="L203" s="21" t="s">
        <v>910</v>
      </c>
      <c r="M203" s="21" t="s">
        <v>912</v>
      </c>
      <c r="N203" s="21">
        <v>15</v>
      </c>
      <c r="O203" s="21">
        <v>15</v>
      </c>
      <c r="P203" s="21"/>
      <c r="Q203" s="21">
        <v>1</v>
      </c>
      <c r="R203" s="21">
        <v>113</v>
      </c>
      <c r="S203" s="21">
        <v>413</v>
      </c>
      <c r="T203" s="21">
        <v>1</v>
      </c>
      <c r="U203" s="21">
        <v>27</v>
      </c>
      <c r="V203" s="21">
        <v>111</v>
      </c>
      <c r="W203" s="21" t="s">
        <v>881</v>
      </c>
      <c r="X203" s="21" t="s">
        <v>44</v>
      </c>
      <c r="Y203" s="21" t="s">
        <v>57</v>
      </c>
      <c r="Z203" s="21"/>
    </row>
    <row r="204" s="4" customFormat="1" ht="58" customHeight="1" spans="1:26">
      <c r="A204" s="14">
        <f t="shared" si="19"/>
        <v>198</v>
      </c>
      <c r="B204" s="21" t="s">
        <v>35</v>
      </c>
      <c r="C204" s="21" t="s">
        <v>36</v>
      </c>
      <c r="D204" s="21" t="s">
        <v>227</v>
      </c>
      <c r="E204" s="21" t="s">
        <v>873</v>
      </c>
      <c r="F204" s="21" t="s">
        <v>910</v>
      </c>
      <c r="G204" s="21" t="s">
        <v>913</v>
      </c>
      <c r="H204" s="21" t="s">
        <v>41</v>
      </c>
      <c r="I204" s="21" t="s">
        <v>910</v>
      </c>
      <c r="J204" s="21">
        <v>2025.1</v>
      </c>
      <c r="K204" s="21">
        <v>2025.12</v>
      </c>
      <c r="L204" s="21" t="s">
        <v>910</v>
      </c>
      <c r="M204" s="21" t="s">
        <v>914</v>
      </c>
      <c r="N204" s="21">
        <v>15</v>
      </c>
      <c r="O204" s="21">
        <v>15</v>
      </c>
      <c r="P204" s="21"/>
      <c r="Q204" s="21">
        <v>1</v>
      </c>
      <c r="R204" s="21">
        <v>113</v>
      </c>
      <c r="S204" s="21">
        <v>413</v>
      </c>
      <c r="T204" s="21">
        <v>1</v>
      </c>
      <c r="U204" s="21">
        <v>27</v>
      </c>
      <c r="V204" s="21">
        <v>111</v>
      </c>
      <c r="W204" s="21" t="s">
        <v>881</v>
      </c>
      <c r="X204" s="21" t="s">
        <v>44</v>
      </c>
      <c r="Y204" s="21" t="s">
        <v>57</v>
      </c>
      <c r="Z204" s="21"/>
    </row>
    <row r="205" ht="71" customHeight="1" spans="1:26">
      <c r="A205" s="14">
        <f t="shared" si="19"/>
        <v>199</v>
      </c>
      <c r="B205" s="14" t="s">
        <v>208</v>
      </c>
      <c r="C205" s="14" t="s">
        <v>208</v>
      </c>
      <c r="D205" s="36" t="s">
        <v>209</v>
      </c>
      <c r="E205" s="14" t="s">
        <v>873</v>
      </c>
      <c r="F205" s="14" t="s">
        <v>910</v>
      </c>
      <c r="G205" s="14" t="s">
        <v>915</v>
      </c>
      <c r="H205" s="14" t="s">
        <v>41</v>
      </c>
      <c r="I205" s="14" t="s">
        <v>916</v>
      </c>
      <c r="J205" s="21">
        <v>2025.1</v>
      </c>
      <c r="K205" s="21">
        <v>2025.12</v>
      </c>
      <c r="L205" s="14" t="s">
        <v>917</v>
      </c>
      <c r="M205" s="14" t="s">
        <v>918</v>
      </c>
      <c r="N205" s="14">
        <v>14.5</v>
      </c>
      <c r="O205" s="14">
        <v>14.5</v>
      </c>
      <c r="P205" s="14"/>
      <c r="Q205" s="21">
        <v>1</v>
      </c>
      <c r="R205" s="21">
        <v>120</v>
      </c>
      <c r="S205" s="21">
        <v>519</v>
      </c>
      <c r="T205" s="21">
        <v>1</v>
      </c>
      <c r="U205" s="21">
        <v>120</v>
      </c>
      <c r="V205" s="21">
        <v>519</v>
      </c>
      <c r="W205" s="21" t="s">
        <v>351</v>
      </c>
      <c r="X205" s="21" t="s">
        <v>44</v>
      </c>
      <c r="Y205" s="21" t="s">
        <v>216</v>
      </c>
      <c r="Z205" s="14" t="s">
        <v>98</v>
      </c>
    </row>
    <row r="206" s="4" customFormat="1" ht="79" customHeight="1" spans="1:26">
      <c r="A206" s="14">
        <f t="shared" si="19"/>
        <v>200</v>
      </c>
      <c r="B206" s="21" t="s">
        <v>46</v>
      </c>
      <c r="C206" s="21" t="s">
        <v>47</v>
      </c>
      <c r="D206" s="21" t="s">
        <v>248</v>
      </c>
      <c r="E206" s="21" t="s">
        <v>873</v>
      </c>
      <c r="F206" s="21" t="s">
        <v>919</v>
      </c>
      <c r="G206" s="21" t="s">
        <v>920</v>
      </c>
      <c r="H206" s="21" t="s">
        <v>41</v>
      </c>
      <c r="I206" s="21" t="s">
        <v>919</v>
      </c>
      <c r="J206" s="21">
        <v>2025.1</v>
      </c>
      <c r="K206" s="21">
        <v>2025.12</v>
      </c>
      <c r="L206" s="21" t="s">
        <v>919</v>
      </c>
      <c r="M206" s="21" t="s">
        <v>921</v>
      </c>
      <c r="N206" s="21">
        <v>72</v>
      </c>
      <c r="O206" s="21">
        <v>72</v>
      </c>
      <c r="P206" s="21"/>
      <c r="Q206" s="21">
        <v>1</v>
      </c>
      <c r="R206" s="21">
        <v>126</v>
      </c>
      <c r="S206" s="21">
        <v>530</v>
      </c>
      <c r="T206" s="21">
        <v>1</v>
      </c>
      <c r="U206" s="21">
        <v>25</v>
      </c>
      <c r="V206" s="21">
        <v>103</v>
      </c>
      <c r="W206" s="21" t="s">
        <v>922</v>
      </c>
      <c r="X206" s="21" t="s">
        <v>923</v>
      </c>
      <c r="Y206" s="21" t="s">
        <v>57</v>
      </c>
      <c r="Z206" s="21"/>
    </row>
    <row r="207" s="4" customFormat="1" ht="60" spans="1:26">
      <c r="A207" s="14">
        <f t="shared" si="19"/>
        <v>201</v>
      </c>
      <c r="B207" s="21" t="s">
        <v>35</v>
      </c>
      <c r="C207" s="21" t="s">
        <v>36</v>
      </c>
      <c r="D207" s="21" t="s">
        <v>90</v>
      </c>
      <c r="E207" s="21" t="s">
        <v>873</v>
      </c>
      <c r="F207" s="21" t="s">
        <v>919</v>
      </c>
      <c r="G207" s="21" t="s">
        <v>924</v>
      </c>
      <c r="H207" s="21" t="s">
        <v>41</v>
      </c>
      <c r="I207" s="21" t="s">
        <v>919</v>
      </c>
      <c r="J207" s="21">
        <v>2025.1</v>
      </c>
      <c r="K207" s="21">
        <v>2025.12</v>
      </c>
      <c r="L207" s="21" t="s">
        <v>919</v>
      </c>
      <c r="M207" s="21" t="s">
        <v>925</v>
      </c>
      <c r="N207" s="21">
        <v>10</v>
      </c>
      <c r="O207" s="21">
        <v>10</v>
      </c>
      <c r="P207" s="21"/>
      <c r="Q207" s="21">
        <v>1</v>
      </c>
      <c r="R207" s="21">
        <v>50</v>
      </c>
      <c r="S207" s="21">
        <v>216</v>
      </c>
      <c r="T207" s="21">
        <v>1</v>
      </c>
      <c r="U207" s="21">
        <v>14</v>
      </c>
      <c r="V207" s="21">
        <v>59</v>
      </c>
      <c r="W207" s="21" t="s">
        <v>881</v>
      </c>
      <c r="X207" s="21" t="s">
        <v>44</v>
      </c>
      <c r="Y207" s="21" t="s">
        <v>57</v>
      </c>
      <c r="Z207" s="21"/>
    </row>
    <row r="208" ht="57" customHeight="1" spans="1:26">
      <c r="A208" s="14">
        <f t="shared" ref="A208:A217" si="20">ROW()-6</f>
        <v>202</v>
      </c>
      <c r="B208" s="14" t="s">
        <v>35</v>
      </c>
      <c r="C208" s="14" t="s">
        <v>36</v>
      </c>
      <c r="D208" s="14" t="s">
        <v>37</v>
      </c>
      <c r="E208" s="14" t="s">
        <v>873</v>
      </c>
      <c r="F208" s="14" t="s">
        <v>926</v>
      </c>
      <c r="G208" s="14" t="s">
        <v>927</v>
      </c>
      <c r="H208" s="14" t="s">
        <v>41</v>
      </c>
      <c r="I208" s="14" t="s">
        <v>926</v>
      </c>
      <c r="J208" s="21">
        <v>2025.1</v>
      </c>
      <c r="K208" s="21">
        <v>2025.12</v>
      </c>
      <c r="L208" s="14" t="s">
        <v>926</v>
      </c>
      <c r="M208" s="14" t="s">
        <v>928</v>
      </c>
      <c r="N208" s="14">
        <v>12.5</v>
      </c>
      <c r="O208" s="14">
        <v>12.5</v>
      </c>
      <c r="P208" s="14"/>
      <c r="Q208" s="14">
        <v>1</v>
      </c>
      <c r="R208" s="14">
        <v>88</v>
      </c>
      <c r="S208" s="14">
        <f>+R208*4</f>
        <v>352</v>
      </c>
      <c r="T208" s="14">
        <v>1</v>
      </c>
      <c r="U208" s="14">
        <v>23</v>
      </c>
      <c r="V208" s="14">
        <v>114</v>
      </c>
      <c r="W208" s="14" t="s">
        <v>896</v>
      </c>
      <c r="X208" s="14" t="s">
        <v>97</v>
      </c>
      <c r="Y208" s="14" t="s">
        <v>45</v>
      </c>
      <c r="Z208" s="14"/>
    </row>
    <row r="209" ht="33" customHeight="1" spans="1:26">
      <c r="A209" s="14">
        <f t="shared" si="20"/>
        <v>203</v>
      </c>
      <c r="B209" s="14" t="s">
        <v>46</v>
      </c>
      <c r="C209" s="14" t="s">
        <v>75</v>
      </c>
      <c r="D209" s="14" t="s">
        <v>76</v>
      </c>
      <c r="E209" s="14" t="s">
        <v>873</v>
      </c>
      <c r="F209" s="14" t="s">
        <v>926</v>
      </c>
      <c r="G209" s="14" t="s">
        <v>929</v>
      </c>
      <c r="H209" s="14" t="s">
        <v>41</v>
      </c>
      <c r="I209" s="14" t="s">
        <v>926</v>
      </c>
      <c r="J209" s="21">
        <v>2025.1</v>
      </c>
      <c r="K209" s="21">
        <v>2025.12</v>
      </c>
      <c r="L209" s="14" t="s">
        <v>926</v>
      </c>
      <c r="M209" s="14" t="s">
        <v>930</v>
      </c>
      <c r="N209" s="14">
        <v>20</v>
      </c>
      <c r="O209" s="14">
        <v>20</v>
      </c>
      <c r="P209" s="14"/>
      <c r="Q209" s="14">
        <v>1</v>
      </c>
      <c r="R209" s="14">
        <v>88</v>
      </c>
      <c r="S209" s="14">
        <f>+R209*4</f>
        <v>352</v>
      </c>
      <c r="T209" s="14">
        <v>1</v>
      </c>
      <c r="U209" s="14">
        <v>23</v>
      </c>
      <c r="V209" s="14">
        <v>114</v>
      </c>
      <c r="W209" s="14" t="s">
        <v>896</v>
      </c>
      <c r="X209" s="14" t="s">
        <v>97</v>
      </c>
      <c r="Y209" s="14" t="s">
        <v>45</v>
      </c>
      <c r="Z209" s="14"/>
    </row>
    <row r="210" ht="67" customHeight="1" spans="1:26">
      <c r="A210" s="14">
        <f t="shared" si="20"/>
        <v>204</v>
      </c>
      <c r="B210" s="14" t="s">
        <v>35</v>
      </c>
      <c r="C210" s="14" t="s">
        <v>36</v>
      </c>
      <c r="D210" s="14" t="s">
        <v>227</v>
      </c>
      <c r="E210" s="14" t="s">
        <v>873</v>
      </c>
      <c r="F210" s="14" t="s">
        <v>931</v>
      </c>
      <c r="G210" s="14" t="s">
        <v>932</v>
      </c>
      <c r="H210" s="14" t="s">
        <v>41</v>
      </c>
      <c r="I210" s="14" t="s">
        <v>931</v>
      </c>
      <c r="J210" s="21">
        <v>2025.1</v>
      </c>
      <c r="K210" s="21">
        <v>2025.12</v>
      </c>
      <c r="L210" s="14" t="s">
        <v>931</v>
      </c>
      <c r="M210" s="14" t="s">
        <v>933</v>
      </c>
      <c r="N210" s="14">
        <v>20</v>
      </c>
      <c r="O210" s="14">
        <v>20</v>
      </c>
      <c r="P210" s="14"/>
      <c r="Q210" s="14">
        <v>1</v>
      </c>
      <c r="R210" s="14">
        <v>133</v>
      </c>
      <c r="S210" s="14">
        <v>528</v>
      </c>
      <c r="T210" s="14">
        <v>1</v>
      </c>
      <c r="U210" s="14">
        <v>29</v>
      </c>
      <c r="V210" s="14">
        <v>117</v>
      </c>
      <c r="W210" s="14" t="s">
        <v>896</v>
      </c>
      <c r="X210" s="14" t="s">
        <v>97</v>
      </c>
      <c r="Y210" s="14" t="s">
        <v>45</v>
      </c>
      <c r="Z210" s="14"/>
    </row>
    <row r="211" ht="53" customHeight="1" spans="1:26">
      <c r="A211" s="14">
        <f t="shared" si="20"/>
        <v>205</v>
      </c>
      <c r="B211" s="14" t="s">
        <v>35</v>
      </c>
      <c r="C211" s="14" t="s">
        <v>36</v>
      </c>
      <c r="D211" s="21" t="s">
        <v>227</v>
      </c>
      <c r="E211" s="14" t="s">
        <v>873</v>
      </c>
      <c r="F211" s="14" t="s">
        <v>931</v>
      </c>
      <c r="G211" s="14" t="s">
        <v>934</v>
      </c>
      <c r="H211" s="14" t="s">
        <v>60</v>
      </c>
      <c r="I211" s="14" t="s">
        <v>931</v>
      </c>
      <c r="J211" s="21" t="s">
        <v>93</v>
      </c>
      <c r="K211" s="21">
        <v>2025.12</v>
      </c>
      <c r="L211" s="14" t="s">
        <v>931</v>
      </c>
      <c r="M211" s="14" t="s">
        <v>935</v>
      </c>
      <c r="N211" s="14">
        <v>50.8</v>
      </c>
      <c r="O211" s="14">
        <v>50.8</v>
      </c>
      <c r="P211" s="14"/>
      <c r="Q211" s="14">
        <v>1</v>
      </c>
      <c r="R211" s="14">
        <v>67</v>
      </c>
      <c r="S211" s="14">
        <v>281</v>
      </c>
      <c r="T211" s="14">
        <v>1</v>
      </c>
      <c r="U211" s="14">
        <v>22</v>
      </c>
      <c r="V211" s="14">
        <v>124</v>
      </c>
      <c r="W211" s="14" t="s">
        <v>936</v>
      </c>
      <c r="X211" s="14" t="s">
        <v>44</v>
      </c>
      <c r="Y211" s="14" t="s">
        <v>180</v>
      </c>
      <c r="Z211" s="14"/>
    </row>
    <row r="212" ht="41" customHeight="1" spans="1:26">
      <c r="A212" s="14">
        <f t="shared" si="20"/>
        <v>206</v>
      </c>
      <c r="B212" s="21" t="s">
        <v>35</v>
      </c>
      <c r="C212" s="21" t="s">
        <v>36</v>
      </c>
      <c r="D212" s="21" t="s">
        <v>90</v>
      </c>
      <c r="E212" s="14" t="s">
        <v>873</v>
      </c>
      <c r="F212" s="14" t="s">
        <v>937</v>
      </c>
      <c r="G212" s="14" t="s">
        <v>938</v>
      </c>
      <c r="H212" s="14" t="s">
        <v>41</v>
      </c>
      <c r="I212" s="14" t="s">
        <v>937</v>
      </c>
      <c r="J212" s="32" t="s">
        <v>93</v>
      </c>
      <c r="K212" s="14">
        <v>2025.12</v>
      </c>
      <c r="L212" s="14" t="s">
        <v>94</v>
      </c>
      <c r="M212" s="21" t="s">
        <v>495</v>
      </c>
      <c r="N212" s="21">
        <v>30</v>
      </c>
      <c r="O212" s="21">
        <v>30</v>
      </c>
      <c r="P212" s="21"/>
      <c r="Q212" s="14">
        <v>1</v>
      </c>
      <c r="R212" s="14">
        <v>185</v>
      </c>
      <c r="S212" s="14">
        <f>R212*4</f>
        <v>740</v>
      </c>
      <c r="T212" s="14">
        <v>1</v>
      </c>
      <c r="U212" s="14">
        <v>51</v>
      </c>
      <c r="V212" s="14">
        <f>U212*3</f>
        <v>153</v>
      </c>
      <c r="W212" s="14" t="s">
        <v>939</v>
      </c>
      <c r="X212" s="37" t="s">
        <v>97</v>
      </c>
      <c r="Y212" s="14" t="s">
        <v>94</v>
      </c>
      <c r="Z212" s="14" t="s">
        <v>98</v>
      </c>
    </row>
    <row r="213" s="4" customFormat="1" ht="48" spans="1:26">
      <c r="A213" s="14">
        <f t="shared" si="20"/>
        <v>207</v>
      </c>
      <c r="B213" s="21" t="s">
        <v>35</v>
      </c>
      <c r="C213" s="21" t="s">
        <v>36</v>
      </c>
      <c r="D213" s="21" t="s">
        <v>37</v>
      </c>
      <c r="E213" s="21" t="s">
        <v>873</v>
      </c>
      <c r="F213" s="21" t="s">
        <v>940</v>
      </c>
      <c r="G213" s="21" t="s">
        <v>941</v>
      </c>
      <c r="H213" s="21" t="s">
        <v>41</v>
      </c>
      <c r="I213" s="21" t="s">
        <v>940</v>
      </c>
      <c r="J213" s="21">
        <v>2025.1</v>
      </c>
      <c r="K213" s="21">
        <v>2025.12</v>
      </c>
      <c r="L213" s="21" t="s">
        <v>940</v>
      </c>
      <c r="M213" s="21" t="s">
        <v>942</v>
      </c>
      <c r="N213" s="21">
        <v>12</v>
      </c>
      <c r="O213" s="21">
        <v>12</v>
      </c>
      <c r="P213" s="21"/>
      <c r="Q213" s="21">
        <v>1</v>
      </c>
      <c r="R213" s="21">
        <v>42</v>
      </c>
      <c r="S213" s="21">
        <v>164</v>
      </c>
      <c r="T213" s="21">
        <v>1</v>
      </c>
      <c r="U213" s="21">
        <v>1</v>
      </c>
      <c r="V213" s="21">
        <v>5</v>
      </c>
      <c r="W213" s="21" t="s">
        <v>943</v>
      </c>
      <c r="X213" s="21" t="s">
        <v>44</v>
      </c>
      <c r="Y213" s="21" t="s">
        <v>57</v>
      </c>
      <c r="Z213" s="21"/>
    </row>
    <row r="214" ht="46" customHeight="1" spans="1:26">
      <c r="A214" s="14">
        <f t="shared" si="20"/>
        <v>208</v>
      </c>
      <c r="B214" s="14" t="s">
        <v>35</v>
      </c>
      <c r="C214" s="14" t="s">
        <v>36</v>
      </c>
      <c r="D214" s="14" t="s">
        <v>227</v>
      </c>
      <c r="E214" s="14" t="s">
        <v>873</v>
      </c>
      <c r="F214" s="14" t="s">
        <v>944</v>
      </c>
      <c r="G214" s="14" t="s">
        <v>945</v>
      </c>
      <c r="H214" s="14" t="s">
        <v>41</v>
      </c>
      <c r="I214" s="14" t="s">
        <v>944</v>
      </c>
      <c r="J214" s="21">
        <v>2025.1</v>
      </c>
      <c r="K214" s="28">
        <v>2025.12</v>
      </c>
      <c r="L214" s="14" t="s">
        <v>944</v>
      </c>
      <c r="M214" s="14" t="s">
        <v>946</v>
      </c>
      <c r="N214" s="14">
        <v>22</v>
      </c>
      <c r="O214" s="14">
        <v>22</v>
      </c>
      <c r="P214" s="14"/>
      <c r="Q214" s="14">
        <v>1</v>
      </c>
      <c r="R214" s="14">
        <v>72</v>
      </c>
      <c r="S214" s="14">
        <v>288</v>
      </c>
      <c r="T214" s="14">
        <v>1</v>
      </c>
      <c r="U214" s="14">
        <v>11</v>
      </c>
      <c r="V214" s="14">
        <v>42</v>
      </c>
      <c r="W214" s="14" t="s">
        <v>896</v>
      </c>
      <c r="X214" s="14" t="s">
        <v>97</v>
      </c>
      <c r="Y214" s="14" t="s">
        <v>45</v>
      </c>
      <c r="Z214" s="14"/>
    </row>
    <row r="215" ht="45" customHeight="1" spans="1:26">
      <c r="A215" s="14">
        <f t="shared" si="20"/>
        <v>209</v>
      </c>
      <c r="B215" s="14" t="s">
        <v>35</v>
      </c>
      <c r="C215" s="14" t="s">
        <v>36</v>
      </c>
      <c r="D215" s="14" t="s">
        <v>37</v>
      </c>
      <c r="E215" s="14" t="s">
        <v>873</v>
      </c>
      <c r="F215" s="23" t="s">
        <v>947</v>
      </c>
      <c r="G215" s="14" t="s">
        <v>948</v>
      </c>
      <c r="H215" s="23" t="s">
        <v>41</v>
      </c>
      <c r="I215" s="23" t="s">
        <v>947</v>
      </c>
      <c r="J215" s="78">
        <v>45689</v>
      </c>
      <c r="K215" s="78">
        <v>45992</v>
      </c>
      <c r="L215" s="23" t="s">
        <v>947</v>
      </c>
      <c r="M215" s="14" t="s">
        <v>949</v>
      </c>
      <c r="N215" s="23">
        <v>130</v>
      </c>
      <c r="O215" s="23">
        <v>130</v>
      </c>
      <c r="P215" s="23"/>
      <c r="Q215" s="23">
        <v>1</v>
      </c>
      <c r="R215" s="23">
        <v>122</v>
      </c>
      <c r="S215" s="23">
        <v>394</v>
      </c>
      <c r="T215" s="23">
        <v>1</v>
      </c>
      <c r="U215" s="23">
        <v>51</v>
      </c>
      <c r="V215" s="23">
        <v>173</v>
      </c>
      <c r="W215" s="14" t="s">
        <v>884</v>
      </c>
      <c r="X215" s="23" t="s">
        <v>44</v>
      </c>
      <c r="Y215" s="14" t="s">
        <v>180</v>
      </c>
      <c r="Z215" s="14"/>
    </row>
    <row r="216" ht="58" customHeight="1" spans="1:26">
      <c r="A216" s="14">
        <f t="shared" si="20"/>
        <v>210</v>
      </c>
      <c r="B216" s="39" t="s">
        <v>35</v>
      </c>
      <c r="C216" s="39" t="s">
        <v>36</v>
      </c>
      <c r="D216" s="39" t="s">
        <v>950</v>
      </c>
      <c r="E216" s="39" t="s">
        <v>873</v>
      </c>
      <c r="F216" s="39" t="s">
        <v>947</v>
      </c>
      <c r="G216" s="39" t="s">
        <v>951</v>
      </c>
      <c r="H216" s="39" t="s">
        <v>41</v>
      </c>
      <c r="I216" s="39" t="s">
        <v>952</v>
      </c>
      <c r="J216" s="79">
        <v>2025.3</v>
      </c>
      <c r="K216" s="79" t="s">
        <v>462</v>
      </c>
      <c r="L216" s="39" t="s">
        <v>947</v>
      </c>
      <c r="M216" s="39" t="s">
        <v>953</v>
      </c>
      <c r="N216" s="80">
        <v>20</v>
      </c>
      <c r="O216" s="80">
        <v>20</v>
      </c>
      <c r="P216" s="81"/>
      <c r="Q216" s="80">
        <v>1</v>
      </c>
      <c r="R216" s="80">
        <v>58</v>
      </c>
      <c r="S216" s="80">
        <v>145</v>
      </c>
      <c r="T216" s="80">
        <v>1</v>
      </c>
      <c r="U216" s="80">
        <v>16</v>
      </c>
      <c r="V216" s="80">
        <v>25</v>
      </c>
      <c r="W216" s="39" t="s">
        <v>954</v>
      </c>
      <c r="X216" s="39" t="s">
        <v>44</v>
      </c>
      <c r="Y216" s="39" t="s">
        <v>45</v>
      </c>
      <c r="Z216" s="14"/>
    </row>
    <row r="217" ht="35" customHeight="1" spans="1:26">
      <c r="A217" s="14">
        <f t="shared" si="20"/>
        <v>211</v>
      </c>
      <c r="B217" s="14" t="s">
        <v>35</v>
      </c>
      <c r="C217" s="14" t="s">
        <v>36</v>
      </c>
      <c r="D217" s="21" t="s">
        <v>227</v>
      </c>
      <c r="E217" s="14" t="s">
        <v>873</v>
      </c>
      <c r="F217" s="14" t="s">
        <v>947</v>
      </c>
      <c r="G217" s="14" t="s">
        <v>955</v>
      </c>
      <c r="H217" s="14" t="s">
        <v>41</v>
      </c>
      <c r="I217" s="14" t="s">
        <v>947</v>
      </c>
      <c r="J217" s="77">
        <v>45689</v>
      </c>
      <c r="K217" s="77">
        <v>45992</v>
      </c>
      <c r="L217" s="14" t="s">
        <v>947</v>
      </c>
      <c r="M217" s="14" t="s">
        <v>956</v>
      </c>
      <c r="N217" s="14">
        <v>246.2</v>
      </c>
      <c r="O217" s="14">
        <v>246.2</v>
      </c>
      <c r="P217" s="14"/>
      <c r="Q217" s="14">
        <v>1</v>
      </c>
      <c r="R217" s="14">
        <v>136</v>
      </c>
      <c r="S217" s="14">
        <v>437</v>
      </c>
      <c r="T217" s="14">
        <v>1</v>
      </c>
      <c r="U217" s="14">
        <v>71</v>
      </c>
      <c r="V217" s="14">
        <v>237</v>
      </c>
      <c r="W217" s="14" t="s">
        <v>884</v>
      </c>
      <c r="X217" s="14" t="s">
        <v>44</v>
      </c>
      <c r="Y217" s="14" t="s">
        <v>180</v>
      </c>
      <c r="Z217" s="14"/>
    </row>
    <row r="218" ht="44" customHeight="1" spans="1:26">
      <c r="A218" s="14">
        <f t="shared" ref="A218:A227" si="21">ROW()-6</f>
        <v>212</v>
      </c>
      <c r="B218" s="21" t="s">
        <v>35</v>
      </c>
      <c r="C218" s="21" t="s">
        <v>36</v>
      </c>
      <c r="D218" s="21" t="s">
        <v>90</v>
      </c>
      <c r="E218" s="22" t="s">
        <v>873</v>
      </c>
      <c r="F218" s="22" t="s">
        <v>947</v>
      </c>
      <c r="G218" s="14" t="s">
        <v>957</v>
      </c>
      <c r="H218" s="14" t="s">
        <v>60</v>
      </c>
      <c r="I218" s="22" t="s">
        <v>947</v>
      </c>
      <c r="J218" s="21" t="s">
        <v>93</v>
      </c>
      <c r="K218" s="21">
        <v>2025.12</v>
      </c>
      <c r="L218" s="14" t="s">
        <v>94</v>
      </c>
      <c r="M218" s="14" t="s">
        <v>958</v>
      </c>
      <c r="N218" s="21">
        <v>15</v>
      </c>
      <c r="O218" s="21">
        <v>15</v>
      </c>
      <c r="P218" s="21"/>
      <c r="Q218" s="14">
        <v>1</v>
      </c>
      <c r="R218" s="14">
        <v>177</v>
      </c>
      <c r="S218" s="14">
        <v>708</v>
      </c>
      <c r="T218" s="14">
        <v>1</v>
      </c>
      <c r="U218" s="14">
        <v>57</v>
      </c>
      <c r="V218" s="14">
        <v>171</v>
      </c>
      <c r="W218" s="14" t="s">
        <v>959</v>
      </c>
      <c r="X218" s="37" t="s">
        <v>97</v>
      </c>
      <c r="Y218" s="14" t="s">
        <v>94</v>
      </c>
      <c r="Z218" s="14" t="s">
        <v>98</v>
      </c>
    </row>
    <row r="219" ht="67" customHeight="1" spans="1:26">
      <c r="A219" s="14">
        <f t="shared" si="21"/>
        <v>213</v>
      </c>
      <c r="B219" s="14" t="s">
        <v>208</v>
      </c>
      <c r="C219" s="14" t="s">
        <v>208</v>
      </c>
      <c r="D219" s="24" t="s">
        <v>209</v>
      </c>
      <c r="E219" s="14" t="s">
        <v>873</v>
      </c>
      <c r="F219" s="14" t="s">
        <v>947</v>
      </c>
      <c r="G219" s="14" t="s">
        <v>960</v>
      </c>
      <c r="H219" s="14" t="s">
        <v>41</v>
      </c>
      <c r="I219" s="14" t="s">
        <v>961</v>
      </c>
      <c r="J219" s="21">
        <v>2025.1</v>
      </c>
      <c r="K219" s="21">
        <v>2025.12</v>
      </c>
      <c r="L219" s="14" t="s">
        <v>962</v>
      </c>
      <c r="M219" s="21" t="s">
        <v>963</v>
      </c>
      <c r="N219" s="82">
        <v>13.5</v>
      </c>
      <c r="O219" s="82">
        <v>13.5</v>
      </c>
      <c r="P219" s="14"/>
      <c r="Q219" s="14">
        <v>1</v>
      </c>
      <c r="R219" s="14">
        <v>16</v>
      </c>
      <c r="S219" s="14">
        <v>96</v>
      </c>
      <c r="T219" s="21">
        <v>1</v>
      </c>
      <c r="U219" s="14">
        <v>16</v>
      </c>
      <c r="V219" s="14">
        <v>96</v>
      </c>
      <c r="W219" s="37" t="s">
        <v>936</v>
      </c>
      <c r="X219" s="37" t="s">
        <v>44</v>
      </c>
      <c r="Y219" s="21" t="s">
        <v>216</v>
      </c>
      <c r="Z219" s="14" t="s">
        <v>98</v>
      </c>
    </row>
    <row r="220" ht="36" spans="1:26">
      <c r="A220" s="14">
        <f t="shared" si="21"/>
        <v>214</v>
      </c>
      <c r="B220" s="21" t="s">
        <v>35</v>
      </c>
      <c r="C220" s="14" t="s">
        <v>36</v>
      </c>
      <c r="D220" s="14" t="s">
        <v>37</v>
      </c>
      <c r="E220" s="14" t="s">
        <v>873</v>
      </c>
      <c r="F220" s="14" t="s">
        <v>937</v>
      </c>
      <c r="G220" s="14" t="s">
        <v>964</v>
      </c>
      <c r="H220" s="14" t="s">
        <v>41</v>
      </c>
      <c r="I220" s="14" t="s">
        <v>937</v>
      </c>
      <c r="J220" s="21">
        <v>2025.1</v>
      </c>
      <c r="K220" s="28">
        <v>2025.12</v>
      </c>
      <c r="L220" s="14" t="s">
        <v>937</v>
      </c>
      <c r="M220" s="14" t="s">
        <v>965</v>
      </c>
      <c r="N220" s="14">
        <v>30</v>
      </c>
      <c r="O220" s="14">
        <v>30</v>
      </c>
      <c r="P220" s="14"/>
      <c r="Q220" s="14">
        <v>1</v>
      </c>
      <c r="R220" s="14">
        <v>235</v>
      </c>
      <c r="S220" s="14">
        <v>953</v>
      </c>
      <c r="T220" s="14">
        <v>1</v>
      </c>
      <c r="U220" s="14">
        <v>45</v>
      </c>
      <c r="V220" s="14">
        <v>256</v>
      </c>
      <c r="W220" s="14" t="s">
        <v>966</v>
      </c>
      <c r="X220" s="14" t="s">
        <v>44</v>
      </c>
      <c r="Y220" s="14" t="s">
        <v>45</v>
      </c>
      <c r="Z220" s="14"/>
    </row>
    <row r="221" ht="50" customHeight="1" spans="1:26">
      <c r="A221" s="14">
        <f t="shared" si="21"/>
        <v>215</v>
      </c>
      <c r="B221" s="14" t="s">
        <v>35</v>
      </c>
      <c r="C221" s="14" t="s">
        <v>36</v>
      </c>
      <c r="D221" s="14" t="s">
        <v>37</v>
      </c>
      <c r="E221" s="14" t="s">
        <v>873</v>
      </c>
      <c r="F221" s="23" t="s">
        <v>967</v>
      </c>
      <c r="G221" s="14" t="s">
        <v>968</v>
      </c>
      <c r="H221" s="23" t="s">
        <v>41</v>
      </c>
      <c r="I221" s="23" t="s">
        <v>967</v>
      </c>
      <c r="J221" s="78">
        <v>45689</v>
      </c>
      <c r="K221" s="78">
        <v>45992</v>
      </c>
      <c r="L221" s="23" t="s">
        <v>967</v>
      </c>
      <c r="M221" s="14" t="s">
        <v>969</v>
      </c>
      <c r="N221" s="23">
        <v>95.52</v>
      </c>
      <c r="O221" s="23">
        <v>95.52</v>
      </c>
      <c r="P221" s="23"/>
      <c r="Q221" s="23">
        <v>1</v>
      </c>
      <c r="R221" s="23">
        <v>180</v>
      </c>
      <c r="S221" s="23">
        <v>756</v>
      </c>
      <c r="T221" s="23">
        <v>1</v>
      </c>
      <c r="U221" s="23">
        <v>47</v>
      </c>
      <c r="V221" s="23">
        <v>184</v>
      </c>
      <c r="W221" s="14" t="s">
        <v>884</v>
      </c>
      <c r="X221" s="23" t="s">
        <v>44</v>
      </c>
      <c r="Y221" s="14" t="s">
        <v>180</v>
      </c>
      <c r="Z221" s="14"/>
    </row>
    <row r="222" ht="67" customHeight="1" spans="1:26">
      <c r="A222" s="14">
        <f t="shared" si="21"/>
        <v>216</v>
      </c>
      <c r="B222" s="14" t="s">
        <v>208</v>
      </c>
      <c r="C222" s="21" t="s">
        <v>208</v>
      </c>
      <c r="D222" s="21" t="s">
        <v>209</v>
      </c>
      <c r="E222" s="14" t="s">
        <v>873</v>
      </c>
      <c r="F222" s="21" t="s">
        <v>970</v>
      </c>
      <c r="G222" s="14" t="s">
        <v>971</v>
      </c>
      <c r="H222" s="21" t="s">
        <v>41</v>
      </c>
      <c r="I222" s="21" t="s">
        <v>972</v>
      </c>
      <c r="J222" s="21">
        <v>2025.1</v>
      </c>
      <c r="K222" s="21">
        <v>2025.12</v>
      </c>
      <c r="L222" s="21" t="s">
        <v>973</v>
      </c>
      <c r="M222" s="21" t="s">
        <v>974</v>
      </c>
      <c r="N222" s="14">
        <v>24</v>
      </c>
      <c r="O222" s="14">
        <v>24</v>
      </c>
      <c r="P222" s="14"/>
      <c r="Q222" s="14">
        <v>1</v>
      </c>
      <c r="R222" s="23">
        <v>44</v>
      </c>
      <c r="S222" s="23">
        <v>151</v>
      </c>
      <c r="T222" s="21">
        <v>1</v>
      </c>
      <c r="U222" s="48">
        <v>2</v>
      </c>
      <c r="V222" s="14">
        <v>4</v>
      </c>
      <c r="W222" s="37" t="s">
        <v>975</v>
      </c>
      <c r="X222" s="37" t="s">
        <v>44</v>
      </c>
      <c r="Y222" s="21" t="s">
        <v>216</v>
      </c>
      <c r="Z222" s="14" t="s">
        <v>98</v>
      </c>
    </row>
    <row r="223" ht="54" customHeight="1" spans="1:26">
      <c r="A223" s="14">
        <f t="shared" si="21"/>
        <v>217</v>
      </c>
      <c r="B223" s="21" t="s">
        <v>35</v>
      </c>
      <c r="C223" s="14" t="s">
        <v>36</v>
      </c>
      <c r="D223" s="14" t="s">
        <v>37</v>
      </c>
      <c r="E223" s="14" t="s">
        <v>873</v>
      </c>
      <c r="F223" s="14" t="s">
        <v>976</v>
      </c>
      <c r="G223" s="14" t="s">
        <v>977</v>
      </c>
      <c r="H223" s="14" t="s">
        <v>41</v>
      </c>
      <c r="I223" s="14" t="s">
        <v>976</v>
      </c>
      <c r="J223" s="21">
        <v>2025.1</v>
      </c>
      <c r="K223" s="28">
        <v>2025.12</v>
      </c>
      <c r="L223" s="14" t="s">
        <v>976</v>
      </c>
      <c r="M223" s="14" t="s">
        <v>978</v>
      </c>
      <c r="N223" s="14">
        <v>24</v>
      </c>
      <c r="O223" s="14">
        <v>24</v>
      </c>
      <c r="P223" s="14"/>
      <c r="Q223" s="14">
        <v>1</v>
      </c>
      <c r="R223" s="14">
        <v>56</v>
      </c>
      <c r="S223" s="14">
        <v>208</v>
      </c>
      <c r="T223" s="14">
        <v>1</v>
      </c>
      <c r="U223" s="14">
        <v>4</v>
      </c>
      <c r="V223" s="14">
        <v>16</v>
      </c>
      <c r="W223" s="14" t="s">
        <v>81</v>
      </c>
      <c r="X223" s="14" t="s">
        <v>44</v>
      </c>
      <c r="Y223" s="14" t="s">
        <v>45</v>
      </c>
      <c r="Z223" s="14"/>
    </row>
    <row r="224" s="1" customFormat="1" ht="47" customHeight="1" spans="1:26">
      <c r="A224" s="14">
        <f t="shared" si="21"/>
        <v>218</v>
      </c>
      <c r="B224" s="21" t="s">
        <v>35</v>
      </c>
      <c r="C224" s="21" t="s">
        <v>36</v>
      </c>
      <c r="D224" s="21" t="s">
        <v>70</v>
      </c>
      <c r="E224" s="21" t="s">
        <v>873</v>
      </c>
      <c r="F224" s="21" t="s">
        <v>976</v>
      </c>
      <c r="G224" s="21" t="s">
        <v>979</v>
      </c>
      <c r="H224" s="21" t="s">
        <v>41</v>
      </c>
      <c r="I224" s="21" t="s">
        <v>976</v>
      </c>
      <c r="J224" s="21">
        <v>2025.1</v>
      </c>
      <c r="K224" s="28">
        <v>2025.12</v>
      </c>
      <c r="L224" s="21" t="s">
        <v>976</v>
      </c>
      <c r="M224" s="21" t="s">
        <v>980</v>
      </c>
      <c r="N224" s="21">
        <v>15</v>
      </c>
      <c r="O224" s="21">
        <v>15</v>
      </c>
      <c r="P224" s="21"/>
      <c r="Q224" s="21">
        <v>1</v>
      </c>
      <c r="R224" s="21">
        <v>203</v>
      </c>
      <c r="S224" s="21">
        <v>807</v>
      </c>
      <c r="T224" s="21">
        <v>1</v>
      </c>
      <c r="U224" s="21">
        <v>6</v>
      </c>
      <c r="V224" s="21">
        <v>27</v>
      </c>
      <c r="W224" s="21" t="s">
        <v>981</v>
      </c>
      <c r="X224" s="21" t="s">
        <v>44</v>
      </c>
      <c r="Y224" s="21" t="s">
        <v>57</v>
      </c>
      <c r="Z224" s="21"/>
    </row>
    <row r="225" ht="53" customHeight="1" spans="1:26">
      <c r="A225" s="14">
        <f t="shared" si="21"/>
        <v>219</v>
      </c>
      <c r="B225" s="14" t="s">
        <v>35</v>
      </c>
      <c r="C225" s="14" t="s">
        <v>36</v>
      </c>
      <c r="D225" s="14" t="s">
        <v>227</v>
      </c>
      <c r="E225" s="14" t="s">
        <v>873</v>
      </c>
      <c r="F225" s="14" t="s">
        <v>976</v>
      </c>
      <c r="G225" s="14" t="s">
        <v>982</v>
      </c>
      <c r="H225" s="14" t="s">
        <v>41</v>
      </c>
      <c r="I225" s="14" t="s">
        <v>976</v>
      </c>
      <c r="J225" s="21">
        <v>2025.1</v>
      </c>
      <c r="K225" s="21">
        <v>2025.12</v>
      </c>
      <c r="L225" s="14" t="s">
        <v>976</v>
      </c>
      <c r="M225" s="14" t="s">
        <v>983</v>
      </c>
      <c r="N225" s="14">
        <v>12.5</v>
      </c>
      <c r="O225" s="14">
        <v>12.5</v>
      </c>
      <c r="P225" s="14"/>
      <c r="Q225" s="14">
        <v>1</v>
      </c>
      <c r="R225" s="14">
        <v>125</v>
      </c>
      <c r="S225" s="14">
        <v>492</v>
      </c>
      <c r="T225" s="14">
        <v>1</v>
      </c>
      <c r="U225" s="14">
        <v>6</v>
      </c>
      <c r="V225" s="14">
        <v>27</v>
      </c>
      <c r="W225" s="14" t="s">
        <v>984</v>
      </c>
      <c r="X225" s="14" t="s">
        <v>44</v>
      </c>
      <c r="Y225" s="14" t="s">
        <v>45</v>
      </c>
      <c r="Z225" s="14"/>
    </row>
    <row r="226" s="4" customFormat="1" ht="69" customHeight="1" spans="1:26">
      <c r="A226" s="14">
        <f t="shared" si="21"/>
        <v>220</v>
      </c>
      <c r="B226" s="21" t="s">
        <v>35</v>
      </c>
      <c r="C226" s="21" t="s">
        <v>36</v>
      </c>
      <c r="D226" s="21" t="s">
        <v>227</v>
      </c>
      <c r="E226" s="21" t="s">
        <v>873</v>
      </c>
      <c r="F226" s="21" t="s">
        <v>985</v>
      </c>
      <c r="G226" s="21" t="s">
        <v>986</v>
      </c>
      <c r="H226" s="21" t="s">
        <v>422</v>
      </c>
      <c r="I226" s="21" t="s">
        <v>985</v>
      </c>
      <c r="J226" s="21">
        <v>2025.1</v>
      </c>
      <c r="K226" s="21">
        <v>2025.12</v>
      </c>
      <c r="L226" s="21" t="s">
        <v>985</v>
      </c>
      <c r="M226" s="21" t="s">
        <v>987</v>
      </c>
      <c r="N226" s="21">
        <v>15</v>
      </c>
      <c r="O226" s="21">
        <v>15</v>
      </c>
      <c r="P226" s="21"/>
      <c r="Q226" s="21">
        <v>1</v>
      </c>
      <c r="R226" s="21">
        <v>172</v>
      </c>
      <c r="S226" s="21">
        <v>625</v>
      </c>
      <c r="T226" s="21">
        <v>1</v>
      </c>
      <c r="U226" s="21">
        <v>86</v>
      </c>
      <c r="V226" s="21">
        <v>342</v>
      </c>
      <c r="W226" s="21" t="s">
        <v>922</v>
      </c>
      <c r="X226" s="21" t="s">
        <v>44</v>
      </c>
      <c r="Y226" s="21" t="s">
        <v>57</v>
      </c>
      <c r="Z226" s="21"/>
    </row>
    <row r="227" ht="47" customHeight="1" spans="1:26">
      <c r="A227" s="14">
        <f t="shared" si="21"/>
        <v>221</v>
      </c>
      <c r="B227" s="14" t="s">
        <v>35</v>
      </c>
      <c r="C227" s="14" t="s">
        <v>36</v>
      </c>
      <c r="D227" s="14" t="s">
        <v>37</v>
      </c>
      <c r="E227" s="14" t="s">
        <v>873</v>
      </c>
      <c r="F227" s="14" t="s">
        <v>985</v>
      </c>
      <c r="G227" s="14" t="s">
        <v>988</v>
      </c>
      <c r="H227" s="14" t="s">
        <v>41</v>
      </c>
      <c r="I227" s="14" t="s">
        <v>985</v>
      </c>
      <c r="J227" s="21">
        <v>2025.1</v>
      </c>
      <c r="K227" s="21">
        <v>2025.12</v>
      </c>
      <c r="L227" s="14" t="s">
        <v>985</v>
      </c>
      <c r="M227" s="14" t="s">
        <v>989</v>
      </c>
      <c r="N227" s="14">
        <v>60</v>
      </c>
      <c r="O227" s="14">
        <v>60</v>
      </c>
      <c r="P227" s="14"/>
      <c r="Q227" s="14">
        <v>1</v>
      </c>
      <c r="R227" s="14">
        <v>142</v>
      </c>
      <c r="S227" s="14">
        <v>463</v>
      </c>
      <c r="T227" s="14">
        <v>1</v>
      </c>
      <c r="U227" s="14">
        <v>60</v>
      </c>
      <c r="V227" s="14">
        <v>245</v>
      </c>
      <c r="W227" s="14" t="s">
        <v>896</v>
      </c>
      <c r="X227" s="14" t="s">
        <v>44</v>
      </c>
      <c r="Y227" s="14" t="s">
        <v>45</v>
      </c>
      <c r="Z227" s="14"/>
    </row>
    <row r="228" ht="72" customHeight="1" spans="1:26">
      <c r="A228" s="14">
        <f t="shared" ref="A228:A237" si="22">ROW()-6</f>
        <v>222</v>
      </c>
      <c r="B228" s="14" t="s">
        <v>208</v>
      </c>
      <c r="C228" s="14" t="s">
        <v>208</v>
      </c>
      <c r="D228" s="24" t="s">
        <v>209</v>
      </c>
      <c r="E228" s="14" t="s">
        <v>873</v>
      </c>
      <c r="F228" s="14" t="s">
        <v>985</v>
      </c>
      <c r="G228" s="14" t="s">
        <v>990</v>
      </c>
      <c r="H228" s="14" t="s">
        <v>41</v>
      </c>
      <c r="I228" s="14" t="s">
        <v>991</v>
      </c>
      <c r="J228" s="21">
        <v>2025.1</v>
      </c>
      <c r="K228" s="21">
        <v>2025.12</v>
      </c>
      <c r="L228" s="14" t="s">
        <v>992</v>
      </c>
      <c r="M228" s="14" t="s">
        <v>993</v>
      </c>
      <c r="N228" s="14">
        <v>34</v>
      </c>
      <c r="O228" s="14">
        <v>34</v>
      </c>
      <c r="P228" s="14"/>
      <c r="Q228" s="21">
        <v>1</v>
      </c>
      <c r="R228" s="21">
        <v>65</v>
      </c>
      <c r="S228" s="21">
        <v>260</v>
      </c>
      <c r="T228" s="21">
        <v>1</v>
      </c>
      <c r="U228" s="21">
        <v>3</v>
      </c>
      <c r="V228" s="21">
        <v>7</v>
      </c>
      <c r="W228" s="38" t="s">
        <v>351</v>
      </c>
      <c r="X228" s="38" t="s">
        <v>44</v>
      </c>
      <c r="Y228" s="21" t="s">
        <v>216</v>
      </c>
      <c r="Z228" s="14" t="s">
        <v>98</v>
      </c>
    </row>
    <row r="229" ht="48" customHeight="1" spans="1:26">
      <c r="A229" s="14">
        <f t="shared" si="22"/>
        <v>223</v>
      </c>
      <c r="B229" s="14" t="s">
        <v>35</v>
      </c>
      <c r="C229" s="14" t="s">
        <v>36</v>
      </c>
      <c r="D229" s="14" t="s">
        <v>90</v>
      </c>
      <c r="E229" s="14" t="s">
        <v>873</v>
      </c>
      <c r="F229" s="14" t="s">
        <v>994</v>
      </c>
      <c r="G229" s="14" t="s">
        <v>995</v>
      </c>
      <c r="H229" s="14" t="s">
        <v>41</v>
      </c>
      <c r="I229" s="14" t="s">
        <v>994</v>
      </c>
      <c r="J229" s="21">
        <v>2025.1</v>
      </c>
      <c r="K229" s="21">
        <v>2025.12</v>
      </c>
      <c r="L229" s="14" t="s">
        <v>994</v>
      </c>
      <c r="M229" s="14" t="s">
        <v>996</v>
      </c>
      <c r="N229" s="14">
        <v>96</v>
      </c>
      <c r="O229" s="14">
        <v>50</v>
      </c>
      <c r="P229" s="14">
        <v>46</v>
      </c>
      <c r="Q229" s="14">
        <v>1</v>
      </c>
      <c r="R229" s="14">
        <v>100</v>
      </c>
      <c r="S229" s="14">
        <v>363</v>
      </c>
      <c r="T229" s="14">
        <v>1</v>
      </c>
      <c r="U229" s="14">
        <v>4</v>
      </c>
      <c r="V229" s="14">
        <v>16</v>
      </c>
      <c r="W229" s="14" t="s">
        <v>877</v>
      </c>
      <c r="X229" s="14" t="s">
        <v>44</v>
      </c>
      <c r="Y229" s="14" t="s">
        <v>94</v>
      </c>
      <c r="Z229" s="14"/>
    </row>
    <row r="230" ht="44" customHeight="1" spans="1:26">
      <c r="A230" s="14">
        <f t="shared" si="22"/>
        <v>224</v>
      </c>
      <c r="B230" s="14" t="s">
        <v>35</v>
      </c>
      <c r="C230" s="14" t="s">
        <v>36</v>
      </c>
      <c r="D230" s="14" t="s">
        <v>90</v>
      </c>
      <c r="E230" s="14" t="s">
        <v>873</v>
      </c>
      <c r="F230" s="14" t="s">
        <v>994</v>
      </c>
      <c r="G230" s="14" t="s">
        <v>997</v>
      </c>
      <c r="H230" s="14" t="s">
        <v>41</v>
      </c>
      <c r="I230" s="14" t="s">
        <v>994</v>
      </c>
      <c r="J230" s="21">
        <v>2025.1</v>
      </c>
      <c r="K230" s="21">
        <v>2025.12</v>
      </c>
      <c r="L230" s="14" t="s">
        <v>994</v>
      </c>
      <c r="M230" s="14" t="s">
        <v>998</v>
      </c>
      <c r="N230" s="14">
        <v>25</v>
      </c>
      <c r="O230" s="14">
        <v>25</v>
      </c>
      <c r="P230" s="14"/>
      <c r="Q230" s="14">
        <v>1</v>
      </c>
      <c r="R230" s="14">
        <v>30</v>
      </c>
      <c r="S230" s="14">
        <v>124</v>
      </c>
      <c r="T230" s="14">
        <v>1</v>
      </c>
      <c r="U230" s="14">
        <v>1</v>
      </c>
      <c r="V230" s="14">
        <v>7</v>
      </c>
      <c r="W230" s="14" t="s">
        <v>877</v>
      </c>
      <c r="X230" s="14" t="s">
        <v>44</v>
      </c>
      <c r="Y230" s="14" t="s">
        <v>94</v>
      </c>
      <c r="Z230" s="14"/>
    </row>
    <row r="231" ht="64" customHeight="1" spans="1:26">
      <c r="A231" s="14">
        <f t="shared" si="22"/>
        <v>225</v>
      </c>
      <c r="B231" s="14" t="s">
        <v>35</v>
      </c>
      <c r="C231" s="14" t="s">
        <v>36</v>
      </c>
      <c r="D231" s="21" t="s">
        <v>227</v>
      </c>
      <c r="E231" s="14" t="s">
        <v>873</v>
      </c>
      <c r="F231" s="14" t="s">
        <v>994</v>
      </c>
      <c r="G231" s="14" t="s">
        <v>999</v>
      </c>
      <c r="H231" s="14" t="s">
        <v>41</v>
      </c>
      <c r="I231" s="14" t="s">
        <v>994</v>
      </c>
      <c r="J231" s="77">
        <v>45689</v>
      </c>
      <c r="K231" s="77">
        <v>45992</v>
      </c>
      <c r="L231" s="14" t="s">
        <v>994</v>
      </c>
      <c r="M231" s="14" t="s">
        <v>1000</v>
      </c>
      <c r="N231" s="14">
        <v>21.2</v>
      </c>
      <c r="O231" s="14">
        <v>21.2</v>
      </c>
      <c r="P231" s="14"/>
      <c r="Q231" s="14">
        <v>1</v>
      </c>
      <c r="R231" s="14">
        <v>166</v>
      </c>
      <c r="S231" s="14">
        <v>698</v>
      </c>
      <c r="T231" s="14">
        <v>1</v>
      </c>
      <c r="U231" s="14">
        <v>37</v>
      </c>
      <c r="V231" s="14">
        <v>148</v>
      </c>
      <c r="W231" s="14" t="s">
        <v>884</v>
      </c>
      <c r="X231" s="14" t="s">
        <v>44</v>
      </c>
      <c r="Y231" s="14" t="s">
        <v>45</v>
      </c>
      <c r="Z231" s="14"/>
    </row>
    <row r="232" ht="58" customHeight="1" spans="1:26">
      <c r="A232" s="14">
        <f t="shared" si="22"/>
        <v>226</v>
      </c>
      <c r="B232" s="14" t="s">
        <v>35</v>
      </c>
      <c r="C232" s="14" t="s">
        <v>36</v>
      </c>
      <c r="D232" s="14" t="s">
        <v>227</v>
      </c>
      <c r="E232" s="14" t="s">
        <v>873</v>
      </c>
      <c r="F232" s="14" t="s">
        <v>967</v>
      </c>
      <c r="G232" s="14" t="s">
        <v>1001</v>
      </c>
      <c r="H232" s="14" t="s">
        <v>41</v>
      </c>
      <c r="I232" s="14" t="s">
        <v>967</v>
      </c>
      <c r="J232" s="69">
        <v>45658</v>
      </c>
      <c r="K232" s="69">
        <v>45992</v>
      </c>
      <c r="L232" s="14" t="s">
        <v>967</v>
      </c>
      <c r="M232" s="14" t="s">
        <v>1002</v>
      </c>
      <c r="N232" s="14">
        <v>25</v>
      </c>
      <c r="O232" s="14">
        <v>25</v>
      </c>
      <c r="P232" s="14"/>
      <c r="Q232" s="14">
        <v>1</v>
      </c>
      <c r="R232" s="14">
        <v>92</v>
      </c>
      <c r="S232" s="14">
        <v>368</v>
      </c>
      <c r="T232" s="14">
        <v>1</v>
      </c>
      <c r="U232" s="14">
        <v>33</v>
      </c>
      <c r="V232" s="14">
        <v>118</v>
      </c>
      <c r="W232" s="14" t="s">
        <v>884</v>
      </c>
      <c r="X232" s="14" t="s">
        <v>44</v>
      </c>
      <c r="Y232" s="14" t="s">
        <v>180</v>
      </c>
      <c r="Z232" s="14"/>
    </row>
    <row r="233" ht="42" customHeight="1" spans="1:26">
      <c r="A233" s="14">
        <f t="shared" si="22"/>
        <v>227</v>
      </c>
      <c r="B233" s="21" t="s">
        <v>35</v>
      </c>
      <c r="C233" s="14" t="s">
        <v>36</v>
      </c>
      <c r="D233" s="14" t="s">
        <v>227</v>
      </c>
      <c r="E233" s="14" t="s">
        <v>873</v>
      </c>
      <c r="F233" s="14" t="s">
        <v>1003</v>
      </c>
      <c r="G233" s="14" t="s">
        <v>1004</v>
      </c>
      <c r="H233" s="14" t="s">
        <v>41</v>
      </c>
      <c r="I233" s="14" t="s">
        <v>1003</v>
      </c>
      <c r="J233" s="21">
        <v>2025.1</v>
      </c>
      <c r="K233" s="28">
        <v>2025.12</v>
      </c>
      <c r="L233" s="14" t="s">
        <v>1003</v>
      </c>
      <c r="M233" s="14" t="s">
        <v>1005</v>
      </c>
      <c r="N233" s="14">
        <v>25</v>
      </c>
      <c r="O233" s="14">
        <v>25</v>
      </c>
      <c r="P233" s="14"/>
      <c r="Q233" s="14">
        <v>1</v>
      </c>
      <c r="R233" s="14">
        <v>45</v>
      </c>
      <c r="S233" s="14">
        <v>256</v>
      </c>
      <c r="T233" s="14">
        <v>1</v>
      </c>
      <c r="U233" s="14">
        <v>32</v>
      </c>
      <c r="V233" s="14">
        <v>161</v>
      </c>
      <c r="W233" s="14" t="s">
        <v>1006</v>
      </c>
      <c r="X233" s="14" t="s">
        <v>97</v>
      </c>
      <c r="Y233" s="14" t="s">
        <v>180</v>
      </c>
      <c r="Z233" s="14"/>
    </row>
    <row r="234" s="4" customFormat="1" ht="44" customHeight="1" spans="1:26">
      <c r="A234" s="14">
        <f t="shared" si="22"/>
        <v>228</v>
      </c>
      <c r="B234" s="21" t="s">
        <v>35</v>
      </c>
      <c r="C234" s="14" t="s">
        <v>36</v>
      </c>
      <c r="D234" s="14" t="s">
        <v>227</v>
      </c>
      <c r="E234" s="14" t="s">
        <v>873</v>
      </c>
      <c r="F234" s="14" t="s">
        <v>1003</v>
      </c>
      <c r="G234" s="14" t="s">
        <v>1007</v>
      </c>
      <c r="H234" s="14" t="s">
        <v>41</v>
      </c>
      <c r="I234" s="14" t="s">
        <v>1003</v>
      </c>
      <c r="J234" s="21">
        <v>2025.1</v>
      </c>
      <c r="K234" s="28">
        <v>2025.12</v>
      </c>
      <c r="L234" s="14" t="s">
        <v>1003</v>
      </c>
      <c r="M234" s="14" t="s">
        <v>1008</v>
      </c>
      <c r="N234" s="14">
        <v>35</v>
      </c>
      <c r="O234" s="14">
        <v>35</v>
      </c>
      <c r="P234" s="14"/>
      <c r="Q234" s="14">
        <v>1</v>
      </c>
      <c r="R234" s="14">
        <v>125</v>
      </c>
      <c r="S234" s="14">
        <v>517</v>
      </c>
      <c r="T234" s="14">
        <v>1</v>
      </c>
      <c r="U234" s="14">
        <v>73</v>
      </c>
      <c r="V234" s="14">
        <v>267</v>
      </c>
      <c r="W234" s="14" t="s">
        <v>1009</v>
      </c>
      <c r="X234" s="14" t="s">
        <v>97</v>
      </c>
      <c r="Y234" s="14" t="s">
        <v>45</v>
      </c>
      <c r="Z234" s="14"/>
    </row>
    <row r="235" ht="55" customHeight="1" spans="1:26">
      <c r="A235" s="14">
        <f t="shared" si="22"/>
        <v>229</v>
      </c>
      <c r="B235" s="14" t="s">
        <v>35</v>
      </c>
      <c r="C235" s="14" t="s">
        <v>36</v>
      </c>
      <c r="D235" s="14" t="s">
        <v>90</v>
      </c>
      <c r="E235" s="14" t="s">
        <v>873</v>
      </c>
      <c r="F235" s="14" t="s">
        <v>1010</v>
      </c>
      <c r="G235" s="14" t="s">
        <v>1011</v>
      </c>
      <c r="H235" s="14" t="s">
        <v>41</v>
      </c>
      <c r="I235" s="14" t="s">
        <v>1010</v>
      </c>
      <c r="J235" s="21">
        <v>2025.1</v>
      </c>
      <c r="K235" s="21">
        <v>2025.12</v>
      </c>
      <c r="L235" s="14" t="s">
        <v>1010</v>
      </c>
      <c r="M235" s="14" t="s">
        <v>1012</v>
      </c>
      <c r="N235" s="14">
        <v>10</v>
      </c>
      <c r="O235" s="14">
        <v>10</v>
      </c>
      <c r="P235" s="14"/>
      <c r="Q235" s="14">
        <v>1</v>
      </c>
      <c r="R235" s="14">
        <v>60</v>
      </c>
      <c r="S235" s="14">
        <v>400</v>
      </c>
      <c r="T235" s="14">
        <v>1</v>
      </c>
      <c r="U235" s="14">
        <v>2</v>
      </c>
      <c r="V235" s="14">
        <v>10</v>
      </c>
      <c r="W235" s="14" t="s">
        <v>884</v>
      </c>
      <c r="X235" s="14" t="s">
        <v>44</v>
      </c>
      <c r="Y235" s="14" t="s">
        <v>1013</v>
      </c>
      <c r="Z235" s="14"/>
    </row>
    <row r="236" ht="58" customHeight="1" spans="1:26">
      <c r="A236" s="14">
        <f t="shared" si="22"/>
        <v>230</v>
      </c>
      <c r="B236" s="14" t="s">
        <v>35</v>
      </c>
      <c r="C236" s="14" t="s">
        <v>36</v>
      </c>
      <c r="D236" s="14" t="s">
        <v>90</v>
      </c>
      <c r="E236" s="14" t="s">
        <v>873</v>
      </c>
      <c r="F236" s="14" t="s">
        <v>1010</v>
      </c>
      <c r="G236" s="14" t="s">
        <v>1014</v>
      </c>
      <c r="H236" s="14" t="s">
        <v>41</v>
      </c>
      <c r="I236" s="14" t="s">
        <v>1010</v>
      </c>
      <c r="J236" s="21">
        <v>2025.1</v>
      </c>
      <c r="K236" s="21">
        <v>2025.12</v>
      </c>
      <c r="L236" s="14" t="s">
        <v>1010</v>
      </c>
      <c r="M236" s="14" t="s">
        <v>1015</v>
      </c>
      <c r="N236" s="14">
        <v>40</v>
      </c>
      <c r="O236" s="14">
        <v>40</v>
      </c>
      <c r="P236" s="14"/>
      <c r="Q236" s="14">
        <v>1</v>
      </c>
      <c r="R236" s="14">
        <v>30</v>
      </c>
      <c r="S236" s="14">
        <v>122</v>
      </c>
      <c r="T236" s="14">
        <v>1</v>
      </c>
      <c r="U236" s="14">
        <v>0</v>
      </c>
      <c r="V236" s="14">
        <v>0</v>
      </c>
      <c r="W236" s="14" t="s">
        <v>1016</v>
      </c>
      <c r="X236" s="14" t="s">
        <v>44</v>
      </c>
      <c r="Y236" s="14" t="s">
        <v>1013</v>
      </c>
      <c r="Z236" s="14"/>
    </row>
    <row r="237" s="4" customFormat="1" ht="62" customHeight="1" spans="1:26">
      <c r="A237" s="14">
        <f t="shared" si="22"/>
        <v>231</v>
      </c>
      <c r="B237" s="21" t="s">
        <v>35</v>
      </c>
      <c r="C237" s="21" t="s">
        <v>36</v>
      </c>
      <c r="D237" s="21" t="s">
        <v>37</v>
      </c>
      <c r="E237" s="21" t="s">
        <v>873</v>
      </c>
      <c r="F237" s="21" t="s">
        <v>1010</v>
      </c>
      <c r="G237" s="21" t="s">
        <v>1017</v>
      </c>
      <c r="H237" s="21" t="s">
        <v>41</v>
      </c>
      <c r="I237" s="21" t="s">
        <v>1010</v>
      </c>
      <c r="J237" s="21">
        <v>2025.1</v>
      </c>
      <c r="K237" s="21">
        <v>2025.12</v>
      </c>
      <c r="L237" s="21" t="s">
        <v>1010</v>
      </c>
      <c r="M237" s="21" t="s">
        <v>1018</v>
      </c>
      <c r="N237" s="21">
        <v>10</v>
      </c>
      <c r="O237" s="21">
        <v>10</v>
      </c>
      <c r="P237" s="21"/>
      <c r="Q237" s="21">
        <v>1</v>
      </c>
      <c r="R237" s="21">
        <v>88</v>
      </c>
      <c r="S237" s="21">
        <v>383</v>
      </c>
      <c r="T237" s="21">
        <v>1</v>
      </c>
      <c r="U237" s="21">
        <v>2</v>
      </c>
      <c r="V237" s="21">
        <v>10</v>
      </c>
      <c r="W237" s="21" t="s">
        <v>1019</v>
      </c>
      <c r="X237" s="21" t="s">
        <v>44</v>
      </c>
      <c r="Y237" s="21" t="s">
        <v>57</v>
      </c>
      <c r="Z237" s="21"/>
    </row>
    <row r="238" ht="157" customHeight="1" spans="1:26">
      <c r="A238" s="14">
        <f t="shared" ref="A238:A247" si="23">ROW()-6</f>
        <v>232</v>
      </c>
      <c r="B238" s="21" t="s">
        <v>35</v>
      </c>
      <c r="C238" s="21" t="s">
        <v>36</v>
      </c>
      <c r="D238" s="21" t="s">
        <v>90</v>
      </c>
      <c r="E238" s="22" t="s">
        <v>873</v>
      </c>
      <c r="F238" s="22" t="s">
        <v>1010</v>
      </c>
      <c r="G238" s="14" t="s">
        <v>1020</v>
      </c>
      <c r="H238" s="14" t="s">
        <v>41</v>
      </c>
      <c r="I238" s="22" t="s">
        <v>1010</v>
      </c>
      <c r="J238" s="21" t="s">
        <v>93</v>
      </c>
      <c r="K238" s="21">
        <v>2025.12</v>
      </c>
      <c r="L238" s="14" t="s">
        <v>94</v>
      </c>
      <c r="M238" s="14" t="s">
        <v>1021</v>
      </c>
      <c r="N238" s="21">
        <v>50</v>
      </c>
      <c r="O238" s="21">
        <v>50</v>
      </c>
      <c r="P238" s="21"/>
      <c r="Q238" s="14">
        <v>1</v>
      </c>
      <c r="R238" s="14">
        <v>264</v>
      </c>
      <c r="S238" s="14">
        <v>1056</v>
      </c>
      <c r="T238" s="14">
        <v>1</v>
      </c>
      <c r="U238" s="18">
        <v>22</v>
      </c>
      <c r="V238" s="18">
        <v>89</v>
      </c>
      <c r="W238" s="14" t="s">
        <v>1022</v>
      </c>
      <c r="X238" s="37" t="s">
        <v>97</v>
      </c>
      <c r="Y238" s="14" t="s">
        <v>94</v>
      </c>
      <c r="Z238" s="62" t="s">
        <v>486</v>
      </c>
    </row>
    <row r="239" ht="72" spans="1:26">
      <c r="A239" s="14">
        <f t="shared" si="23"/>
        <v>233</v>
      </c>
      <c r="B239" s="14" t="s">
        <v>46</v>
      </c>
      <c r="C239" s="14" t="s">
        <v>75</v>
      </c>
      <c r="D239" s="14" t="s">
        <v>76</v>
      </c>
      <c r="E239" s="14" t="s">
        <v>873</v>
      </c>
      <c r="F239" s="14" t="s">
        <v>1023</v>
      </c>
      <c r="G239" s="14" t="s">
        <v>1024</v>
      </c>
      <c r="H239" s="14" t="s">
        <v>41</v>
      </c>
      <c r="I239" s="14" t="s">
        <v>1023</v>
      </c>
      <c r="J239" s="21">
        <v>2025.1</v>
      </c>
      <c r="K239" s="21">
        <v>2025.12</v>
      </c>
      <c r="L239" s="14" t="s">
        <v>1023</v>
      </c>
      <c r="M239" s="14" t="s">
        <v>1025</v>
      </c>
      <c r="N239" s="14">
        <v>15</v>
      </c>
      <c r="O239" s="14">
        <v>15</v>
      </c>
      <c r="P239" s="14"/>
      <c r="Q239" s="14">
        <v>1</v>
      </c>
      <c r="R239" s="14">
        <v>68</v>
      </c>
      <c r="S239" s="14">
        <v>265</v>
      </c>
      <c r="T239" s="14">
        <v>1</v>
      </c>
      <c r="U239" s="14">
        <v>27</v>
      </c>
      <c r="V239" s="14">
        <v>76</v>
      </c>
      <c r="W239" s="14" t="s">
        <v>1026</v>
      </c>
      <c r="X239" s="14" t="s">
        <v>97</v>
      </c>
      <c r="Y239" s="14" t="s">
        <v>1027</v>
      </c>
      <c r="Z239" s="62"/>
    </row>
    <row r="240" ht="52" customHeight="1" spans="1:26">
      <c r="A240" s="14">
        <f t="shared" si="23"/>
        <v>234</v>
      </c>
      <c r="B240" s="14" t="s">
        <v>35</v>
      </c>
      <c r="C240" s="14" t="s">
        <v>36</v>
      </c>
      <c r="D240" s="14" t="s">
        <v>90</v>
      </c>
      <c r="E240" s="14" t="s">
        <v>873</v>
      </c>
      <c r="F240" s="14" t="s">
        <v>1023</v>
      </c>
      <c r="G240" s="14" t="s">
        <v>1028</v>
      </c>
      <c r="H240" s="14" t="s">
        <v>41</v>
      </c>
      <c r="I240" s="14" t="s">
        <v>1023</v>
      </c>
      <c r="J240" s="21">
        <v>2025.1</v>
      </c>
      <c r="K240" s="28">
        <v>2025.12</v>
      </c>
      <c r="L240" s="14" t="s">
        <v>1023</v>
      </c>
      <c r="M240" s="14" t="s">
        <v>1029</v>
      </c>
      <c r="N240" s="14">
        <v>10</v>
      </c>
      <c r="O240" s="14">
        <v>10</v>
      </c>
      <c r="P240" s="14"/>
      <c r="Q240" s="14">
        <v>1</v>
      </c>
      <c r="R240" s="14">
        <v>126</v>
      </c>
      <c r="S240" s="14">
        <v>472</v>
      </c>
      <c r="T240" s="14">
        <v>1</v>
      </c>
      <c r="U240" s="14">
        <v>13</v>
      </c>
      <c r="V240" s="14">
        <v>52</v>
      </c>
      <c r="W240" s="14" t="s">
        <v>1030</v>
      </c>
      <c r="X240" s="14" t="s">
        <v>97</v>
      </c>
      <c r="Y240" s="14" t="s">
        <v>57</v>
      </c>
      <c r="Z240" s="21"/>
    </row>
    <row r="241" ht="82" customHeight="1" spans="1:26">
      <c r="A241" s="14">
        <f t="shared" si="23"/>
        <v>235</v>
      </c>
      <c r="B241" s="37" t="s">
        <v>46</v>
      </c>
      <c r="C241" s="37" t="s">
        <v>47</v>
      </c>
      <c r="D241" s="37" t="s">
        <v>472</v>
      </c>
      <c r="E241" s="37" t="s">
        <v>628</v>
      </c>
      <c r="F241" s="37" t="s">
        <v>1031</v>
      </c>
      <c r="G241" s="37" t="s">
        <v>1032</v>
      </c>
      <c r="H241" s="37" t="s">
        <v>41</v>
      </c>
      <c r="I241" s="37" t="s">
        <v>1031</v>
      </c>
      <c r="J241" s="38">
        <v>2025.1</v>
      </c>
      <c r="K241" s="38">
        <v>2025.12</v>
      </c>
      <c r="L241" s="37" t="s">
        <v>1031</v>
      </c>
      <c r="M241" s="37" t="s">
        <v>1033</v>
      </c>
      <c r="N241" s="37">
        <v>70</v>
      </c>
      <c r="O241" s="37">
        <v>70</v>
      </c>
      <c r="P241" s="37">
        <v>0</v>
      </c>
      <c r="Q241" s="37">
        <v>1</v>
      </c>
      <c r="R241" s="37">
        <v>56</v>
      </c>
      <c r="S241" s="37">
        <v>165</v>
      </c>
      <c r="T241" s="37">
        <v>1</v>
      </c>
      <c r="U241" s="37">
        <v>12</v>
      </c>
      <c r="V241" s="37">
        <v>35</v>
      </c>
      <c r="W241" s="37" t="s">
        <v>1034</v>
      </c>
      <c r="X241" s="37" t="s">
        <v>1035</v>
      </c>
      <c r="Y241" s="85" t="s">
        <v>45</v>
      </c>
      <c r="Z241" s="37"/>
    </row>
    <row r="242" ht="61" customHeight="1" spans="1:26">
      <c r="A242" s="14">
        <f t="shared" si="23"/>
        <v>236</v>
      </c>
      <c r="B242" s="14" t="s">
        <v>46</v>
      </c>
      <c r="C242" s="14" t="s">
        <v>75</v>
      </c>
      <c r="D242" s="14" t="s">
        <v>76</v>
      </c>
      <c r="E242" s="14" t="s">
        <v>628</v>
      </c>
      <c r="F242" s="14" t="s">
        <v>629</v>
      </c>
      <c r="G242" s="14" t="s">
        <v>1036</v>
      </c>
      <c r="H242" s="14" t="s">
        <v>422</v>
      </c>
      <c r="I242" s="14" t="s">
        <v>629</v>
      </c>
      <c r="J242" s="14">
        <v>2025.2</v>
      </c>
      <c r="K242" s="14">
        <v>2025.8</v>
      </c>
      <c r="L242" s="14" t="s">
        <v>629</v>
      </c>
      <c r="M242" s="44" t="s">
        <v>1037</v>
      </c>
      <c r="N242" s="14">
        <v>20</v>
      </c>
      <c r="O242" s="14">
        <v>20</v>
      </c>
      <c r="P242" s="14">
        <v>0</v>
      </c>
      <c r="Q242" s="14">
        <v>1</v>
      </c>
      <c r="R242" s="14">
        <v>420</v>
      </c>
      <c r="S242" s="14">
        <v>1780</v>
      </c>
      <c r="T242" s="14">
        <v>1</v>
      </c>
      <c r="U242" s="14">
        <v>36</v>
      </c>
      <c r="V242" s="14">
        <v>156</v>
      </c>
      <c r="W242" s="14" t="s">
        <v>1038</v>
      </c>
      <c r="X242" s="14" t="s">
        <v>44</v>
      </c>
      <c r="Y242" s="15" t="s">
        <v>45</v>
      </c>
      <c r="Z242" s="86"/>
    </row>
    <row r="243" ht="41" customHeight="1" spans="1:26">
      <c r="A243" s="14">
        <f t="shared" si="23"/>
        <v>237</v>
      </c>
      <c r="B243" s="14" t="s">
        <v>46</v>
      </c>
      <c r="C243" s="14" t="s">
        <v>75</v>
      </c>
      <c r="D243" s="21" t="s">
        <v>76</v>
      </c>
      <c r="E243" s="14" t="s">
        <v>628</v>
      </c>
      <c r="F243" s="14" t="s">
        <v>1039</v>
      </c>
      <c r="G243" s="14" t="s">
        <v>1040</v>
      </c>
      <c r="H243" s="14" t="s">
        <v>41</v>
      </c>
      <c r="I243" s="14" t="s">
        <v>1039</v>
      </c>
      <c r="J243" s="32" t="s">
        <v>323</v>
      </c>
      <c r="K243" s="14">
        <v>2025.12</v>
      </c>
      <c r="L243" s="14" t="s">
        <v>1039</v>
      </c>
      <c r="M243" s="44" t="s">
        <v>1041</v>
      </c>
      <c r="N243" s="23">
        <v>12</v>
      </c>
      <c r="O243" s="23">
        <v>12</v>
      </c>
      <c r="P243" s="23">
        <v>0</v>
      </c>
      <c r="Q243" s="84">
        <v>1</v>
      </c>
      <c r="R243" s="84">
        <v>60</v>
      </c>
      <c r="S243" s="84">
        <v>200</v>
      </c>
      <c r="T243" s="84">
        <v>1</v>
      </c>
      <c r="U243" s="84">
        <v>6</v>
      </c>
      <c r="V243" s="84">
        <v>20</v>
      </c>
      <c r="W243" s="33" t="s">
        <v>1042</v>
      </c>
      <c r="X243" s="14" t="s">
        <v>97</v>
      </c>
      <c r="Y243" s="15" t="s">
        <v>94</v>
      </c>
      <c r="Z243" s="84"/>
    </row>
    <row r="244" ht="56" customHeight="1" spans="1:26">
      <c r="A244" s="14">
        <f t="shared" si="23"/>
        <v>238</v>
      </c>
      <c r="B244" s="14" t="s">
        <v>35</v>
      </c>
      <c r="C244" s="14" t="s">
        <v>36</v>
      </c>
      <c r="D244" s="14" t="s">
        <v>70</v>
      </c>
      <c r="E244" s="14" t="s">
        <v>628</v>
      </c>
      <c r="F244" s="23" t="s">
        <v>1039</v>
      </c>
      <c r="G244" s="33" t="s">
        <v>1043</v>
      </c>
      <c r="H244" s="14" t="s">
        <v>41</v>
      </c>
      <c r="I244" s="14" t="s">
        <v>1039</v>
      </c>
      <c r="J244" s="32" t="s">
        <v>323</v>
      </c>
      <c r="K244" s="14">
        <v>2025.12</v>
      </c>
      <c r="L244" s="14" t="s">
        <v>1039</v>
      </c>
      <c r="M244" s="44" t="s">
        <v>1044</v>
      </c>
      <c r="N244" s="23">
        <v>400</v>
      </c>
      <c r="O244" s="23">
        <v>400</v>
      </c>
      <c r="P244" s="23">
        <v>0</v>
      </c>
      <c r="Q244" s="84">
        <v>1</v>
      </c>
      <c r="R244" s="84">
        <v>240</v>
      </c>
      <c r="S244" s="84">
        <v>650</v>
      </c>
      <c r="T244" s="84">
        <v>1</v>
      </c>
      <c r="U244" s="84">
        <v>31</v>
      </c>
      <c r="V244" s="84">
        <v>135</v>
      </c>
      <c r="W244" s="14" t="s">
        <v>1045</v>
      </c>
      <c r="X244" s="38" t="s">
        <v>44</v>
      </c>
      <c r="Y244" s="74" t="s">
        <v>45</v>
      </c>
      <c r="Z244" s="86"/>
    </row>
    <row r="245" ht="47" customHeight="1" spans="1:26">
      <c r="A245" s="14">
        <f t="shared" si="23"/>
        <v>239</v>
      </c>
      <c r="B245" s="14" t="s">
        <v>46</v>
      </c>
      <c r="C245" s="14" t="s">
        <v>75</v>
      </c>
      <c r="D245" s="21" t="s">
        <v>76</v>
      </c>
      <c r="E245" s="24" t="s">
        <v>628</v>
      </c>
      <c r="F245" s="21" t="s">
        <v>1046</v>
      </c>
      <c r="G245" s="75" t="s">
        <v>1047</v>
      </c>
      <c r="H245" s="14" t="s">
        <v>41</v>
      </c>
      <c r="I245" s="21" t="s">
        <v>1048</v>
      </c>
      <c r="J245" s="32" t="s">
        <v>171</v>
      </c>
      <c r="K245" s="14">
        <v>2025.12</v>
      </c>
      <c r="L245" s="21" t="s">
        <v>1046</v>
      </c>
      <c r="M245" s="75" t="s">
        <v>1049</v>
      </c>
      <c r="N245" s="83">
        <v>20</v>
      </c>
      <c r="O245" s="83">
        <v>20</v>
      </c>
      <c r="P245" s="83">
        <v>0</v>
      </c>
      <c r="Q245" s="21">
        <v>1</v>
      </c>
      <c r="R245" s="14">
        <v>215</v>
      </c>
      <c r="S245" s="14">
        <v>912</v>
      </c>
      <c r="T245" s="21">
        <v>1</v>
      </c>
      <c r="U245" s="14">
        <v>43</v>
      </c>
      <c r="V245" s="14">
        <v>146</v>
      </c>
      <c r="W245" s="33" t="s">
        <v>1050</v>
      </c>
      <c r="X245" s="38" t="s">
        <v>44</v>
      </c>
      <c r="Y245" s="87" t="s">
        <v>94</v>
      </c>
      <c r="Z245" s="86"/>
    </row>
    <row r="246" ht="40" customHeight="1" spans="1:26">
      <c r="A246" s="14">
        <f t="shared" si="23"/>
        <v>240</v>
      </c>
      <c r="B246" s="14" t="s">
        <v>46</v>
      </c>
      <c r="C246" s="14" t="s">
        <v>364</v>
      </c>
      <c r="D246" s="14" t="s">
        <v>1051</v>
      </c>
      <c r="E246" s="24" t="s">
        <v>628</v>
      </c>
      <c r="F246" s="21" t="s">
        <v>1046</v>
      </c>
      <c r="G246" s="40" t="s">
        <v>1052</v>
      </c>
      <c r="H246" s="14" t="s">
        <v>1053</v>
      </c>
      <c r="I246" s="21" t="s">
        <v>1048</v>
      </c>
      <c r="J246" s="32" t="s">
        <v>171</v>
      </c>
      <c r="K246" s="14">
        <v>2025.12</v>
      </c>
      <c r="L246" s="21" t="s">
        <v>1046</v>
      </c>
      <c r="M246" s="40" t="s">
        <v>1054</v>
      </c>
      <c r="N246" s="39">
        <v>25</v>
      </c>
      <c r="O246" s="39">
        <v>25</v>
      </c>
      <c r="P246" s="83">
        <v>0</v>
      </c>
      <c r="Q246" s="21">
        <v>1</v>
      </c>
      <c r="R246" s="40">
        <v>580</v>
      </c>
      <c r="S246" s="40">
        <v>2280</v>
      </c>
      <c r="T246" s="40">
        <v>1</v>
      </c>
      <c r="U246" s="40">
        <v>72</v>
      </c>
      <c r="V246" s="40">
        <v>241</v>
      </c>
      <c r="W246" s="40" t="s">
        <v>1055</v>
      </c>
      <c r="X246" s="38" t="s">
        <v>1056</v>
      </c>
      <c r="Y246" s="40" t="s">
        <v>45</v>
      </c>
      <c r="Z246" s="86"/>
    </row>
    <row r="247" ht="59" customHeight="1" spans="1:26">
      <c r="A247" s="14">
        <f t="shared" si="23"/>
        <v>241</v>
      </c>
      <c r="B247" s="14" t="s">
        <v>35</v>
      </c>
      <c r="C247" s="14" t="s">
        <v>36</v>
      </c>
      <c r="D247" s="14" t="s">
        <v>70</v>
      </c>
      <c r="E247" s="14" t="s">
        <v>628</v>
      </c>
      <c r="F247" s="14" t="s">
        <v>1031</v>
      </c>
      <c r="G247" s="14" t="s">
        <v>1057</v>
      </c>
      <c r="H247" s="14" t="s">
        <v>1053</v>
      </c>
      <c r="I247" s="14" t="s">
        <v>1031</v>
      </c>
      <c r="J247" s="28">
        <v>2025.03</v>
      </c>
      <c r="K247" s="47" t="s">
        <v>113</v>
      </c>
      <c r="L247" s="14" t="s">
        <v>1031</v>
      </c>
      <c r="M247" s="44" t="s">
        <v>1058</v>
      </c>
      <c r="N247" s="14">
        <v>60</v>
      </c>
      <c r="O247" s="14">
        <v>60</v>
      </c>
      <c r="P247" s="14">
        <v>0</v>
      </c>
      <c r="Q247" s="14">
        <v>1</v>
      </c>
      <c r="R247" s="14">
        <v>107</v>
      </c>
      <c r="S247" s="14">
        <v>332</v>
      </c>
      <c r="T247" s="14">
        <v>1</v>
      </c>
      <c r="U247" s="14">
        <v>16</v>
      </c>
      <c r="V247" s="14">
        <v>54</v>
      </c>
      <c r="W247" s="33" t="s">
        <v>1042</v>
      </c>
      <c r="X247" s="14" t="s">
        <v>97</v>
      </c>
      <c r="Y247" s="15" t="s">
        <v>94</v>
      </c>
      <c r="Z247" s="14"/>
    </row>
    <row r="248" ht="42" customHeight="1" spans="1:26">
      <c r="A248" s="14">
        <f t="shared" ref="A248:A257" si="24">ROW()-6</f>
        <v>242</v>
      </c>
      <c r="B248" s="37" t="s">
        <v>35</v>
      </c>
      <c r="C248" s="37" t="s">
        <v>36</v>
      </c>
      <c r="D248" s="37" t="s">
        <v>37</v>
      </c>
      <c r="E248" s="37" t="s">
        <v>628</v>
      </c>
      <c r="F248" s="37" t="s">
        <v>1031</v>
      </c>
      <c r="G248" s="37" t="s">
        <v>1059</v>
      </c>
      <c r="H248" s="37" t="s">
        <v>41</v>
      </c>
      <c r="I248" s="37" t="s">
        <v>1031</v>
      </c>
      <c r="J248" s="38">
        <v>2025.1</v>
      </c>
      <c r="K248" s="38">
        <v>2025.12</v>
      </c>
      <c r="L248" s="37" t="s">
        <v>1031</v>
      </c>
      <c r="M248" s="37" t="s">
        <v>1060</v>
      </c>
      <c r="N248" s="37">
        <v>50</v>
      </c>
      <c r="O248" s="37">
        <v>50</v>
      </c>
      <c r="P248" s="37">
        <v>0</v>
      </c>
      <c r="Q248" s="37">
        <v>1</v>
      </c>
      <c r="R248" s="37">
        <v>56</v>
      </c>
      <c r="S248" s="37">
        <v>165</v>
      </c>
      <c r="T248" s="37">
        <v>1</v>
      </c>
      <c r="U248" s="37">
        <v>12</v>
      </c>
      <c r="V248" s="37">
        <v>35</v>
      </c>
      <c r="W248" s="14" t="s">
        <v>1061</v>
      </c>
      <c r="X248" s="37" t="s">
        <v>97</v>
      </c>
      <c r="Y248" s="85" t="s">
        <v>45</v>
      </c>
      <c r="Z248" s="14"/>
    </row>
    <row r="249" ht="68" customHeight="1" spans="1:26">
      <c r="A249" s="14">
        <f t="shared" si="24"/>
        <v>243</v>
      </c>
      <c r="B249" s="14" t="s">
        <v>35</v>
      </c>
      <c r="C249" s="14" t="s">
        <v>36</v>
      </c>
      <c r="D249" s="14" t="s">
        <v>90</v>
      </c>
      <c r="E249" s="14" t="s">
        <v>628</v>
      </c>
      <c r="F249" s="14" t="s">
        <v>1062</v>
      </c>
      <c r="G249" s="14" t="s">
        <v>1063</v>
      </c>
      <c r="H249" s="14" t="s">
        <v>41</v>
      </c>
      <c r="I249" s="14" t="s">
        <v>1062</v>
      </c>
      <c r="J249" s="14">
        <v>2025.1</v>
      </c>
      <c r="K249" s="14">
        <v>2025.12</v>
      </c>
      <c r="L249" s="14" t="s">
        <v>1062</v>
      </c>
      <c r="M249" s="44" t="s">
        <v>1064</v>
      </c>
      <c r="N249" s="14">
        <v>16</v>
      </c>
      <c r="O249" s="14">
        <v>16</v>
      </c>
      <c r="P249" s="14">
        <v>0</v>
      </c>
      <c r="Q249" s="14">
        <v>1</v>
      </c>
      <c r="R249" s="14">
        <v>83</v>
      </c>
      <c r="S249" s="14">
        <v>320</v>
      </c>
      <c r="T249" s="14">
        <v>1</v>
      </c>
      <c r="U249" s="14">
        <v>37</v>
      </c>
      <c r="V249" s="14">
        <v>151</v>
      </c>
      <c r="W249" s="14" t="s">
        <v>1065</v>
      </c>
      <c r="X249" s="14" t="s">
        <v>44</v>
      </c>
      <c r="Y249" s="15" t="s">
        <v>94</v>
      </c>
      <c r="Z249" s="14"/>
    </row>
    <row r="250" ht="64" customHeight="1" spans="1:26">
      <c r="A250" s="14">
        <f t="shared" si="24"/>
        <v>244</v>
      </c>
      <c r="B250" s="14" t="s">
        <v>35</v>
      </c>
      <c r="C250" s="14" t="s">
        <v>69</v>
      </c>
      <c r="D250" s="14" t="s">
        <v>70</v>
      </c>
      <c r="E250" s="14" t="s">
        <v>628</v>
      </c>
      <c r="F250" s="14" t="s">
        <v>1039</v>
      </c>
      <c r="G250" s="14" t="s">
        <v>1066</v>
      </c>
      <c r="H250" s="14" t="s">
        <v>41</v>
      </c>
      <c r="I250" s="14" t="s">
        <v>1039</v>
      </c>
      <c r="J250" s="14" t="s">
        <v>323</v>
      </c>
      <c r="K250" s="14">
        <v>2025.12</v>
      </c>
      <c r="L250" s="14" t="s">
        <v>1039</v>
      </c>
      <c r="M250" s="44" t="s">
        <v>1067</v>
      </c>
      <c r="N250" s="14">
        <v>20</v>
      </c>
      <c r="O250" s="14">
        <v>20</v>
      </c>
      <c r="P250" s="14">
        <v>0</v>
      </c>
      <c r="Q250" s="14">
        <v>1</v>
      </c>
      <c r="R250" s="14">
        <v>422</v>
      </c>
      <c r="S250" s="14">
        <v>1722</v>
      </c>
      <c r="T250" s="14">
        <v>1</v>
      </c>
      <c r="U250" s="14">
        <v>98</v>
      </c>
      <c r="V250" s="14">
        <v>160</v>
      </c>
      <c r="W250" s="14" t="s">
        <v>1068</v>
      </c>
      <c r="X250" s="14" t="s">
        <v>44</v>
      </c>
      <c r="Y250" s="40" t="s">
        <v>45</v>
      </c>
      <c r="Z250" s="14"/>
    </row>
    <row r="251" ht="66" customHeight="1" spans="1:26">
      <c r="A251" s="14">
        <f t="shared" si="24"/>
        <v>245</v>
      </c>
      <c r="B251" s="14" t="s">
        <v>35</v>
      </c>
      <c r="C251" s="14" t="s">
        <v>36</v>
      </c>
      <c r="D251" s="76" t="s">
        <v>70</v>
      </c>
      <c r="E251" s="24" t="s">
        <v>628</v>
      </c>
      <c r="F251" s="21" t="s">
        <v>1046</v>
      </c>
      <c r="G251" s="14" t="s">
        <v>1069</v>
      </c>
      <c r="H251" s="14" t="s">
        <v>1053</v>
      </c>
      <c r="I251" s="21" t="s">
        <v>1048</v>
      </c>
      <c r="J251" s="32" t="s">
        <v>171</v>
      </c>
      <c r="K251" s="14">
        <v>2025.12</v>
      </c>
      <c r="L251" s="21" t="s">
        <v>1046</v>
      </c>
      <c r="M251" s="14" t="s">
        <v>1070</v>
      </c>
      <c r="N251" s="21">
        <v>49</v>
      </c>
      <c r="O251" s="21">
        <v>49</v>
      </c>
      <c r="P251" s="21">
        <v>0</v>
      </c>
      <c r="Q251" s="21">
        <v>1</v>
      </c>
      <c r="R251" s="14">
        <v>215</v>
      </c>
      <c r="S251" s="14">
        <v>912</v>
      </c>
      <c r="T251" s="21">
        <v>1</v>
      </c>
      <c r="U251" s="14">
        <v>43</v>
      </c>
      <c r="V251" s="14">
        <v>146</v>
      </c>
      <c r="W251" s="14" t="s">
        <v>1071</v>
      </c>
      <c r="X251" s="38" t="s">
        <v>44</v>
      </c>
      <c r="Y251" s="15" t="s">
        <v>45</v>
      </c>
      <c r="Z251" s="14"/>
    </row>
    <row r="252" ht="66" customHeight="1" spans="1:26">
      <c r="A252" s="14">
        <f t="shared" si="24"/>
        <v>246</v>
      </c>
      <c r="B252" s="14" t="s">
        <v>46</v>
      </c>
      <c r="C252" s="14" t="s">
        <v>75</v>
      </c>
      <c r="D252" s="21" t="s">
        <v>76</v>
      </c>
      <c r="E252" s="24" t="s">
        <v>628</v>
      </c>
      <c r="F252" s="21" t="s">
        <v>1046</v>
      </c>
      <c r="G252" s="14" t="s">
        <v>1072</v>
      </c>
      <c r="H252" s="14" t="s">
        <v>422</v>
      </c>
      <c r="I252" s="21" t="s">
        <v>1048</v>
      </c>
      <c r="J252" s="32" t="s">
        <v>171</v>
      </c>
      <c r="K252" s="14">
        <v>2025.12</v>
      </c>
      <c r="L252" s="21" t="s">
        <v>1046</v>
      </c>
      <c r="M252" s="14" t="s">
        <v>1073</v>
      </c>
      <c r="N252" s="21">
        <v>13</v>
      </c>
      <c r="O252" s="21">
        <v>13</v>
      </c>
      <c r="P252" s="14">
        <v>0</v>
      </c>
      <c r="Q252" s="21">
        <v>1</v>
      </c>
      <c r="R252" s="14">
        <v>105</v>
      </c>
      <c r="S252" s="14">
        <v>398</v>
      </c>
      <c r="T252" s="14">
        <v>1</v>
      </c>
      <c r="U252" s="14">
        <v>15</v>
      </c>
      <c r="V252" s="14">
        <v>58</v>
      </c>
      <c r="W252" s="14" t="s">
        <v>1074</v>
      </c>
      <c r="X252" s="38" t="s">
        <v>44</v>
      </c>
      <c r="Y252" s="15" t="s">
        <v>45</v>
      </c>
      <c r="Z252" s="14"/>
    </row>
    <row r="253" ht="66" customHeight="1" spans="1:26">
      <c r="A253" s="14">
        <f t="shared" si="24"/>
        <v>247</v>
      </c>
      <c r="B253" s="14" t="s">
        <v>35</v>
      </c>
      <c r="C253" s="14" t="s">
        <v>36</v>
      </c>
      <c r="D253" s="21" t="s">
        <v>37</v>
      </c>
      <c r="E253" s="24" t="s">
        <v>628</v>
      </c>
      <c r="F253" s="21" t="s">
        <v>1046</v>
      </c>
      <c r="G253" s="14" t="s">
        <v>1075</v>
      </c>
      <c r="H253" s="14" t="s">
        <v>41</v>
      </c>
      <c r="I253" s="21" t="s">
        <v>1048</v>
      </c>
      <c r="J253" s="32" t="s">
        <v>171</v>
      </c>
      <c r="K253" s="14">
        <v>2025.12</v>
      </c>
      <c r="L253" s="21" t="s">
        <v>1046</v>
      </c>
      <c r="M253" s="14" t="s">
        <v>1076</v>
      </c>
      <c r="N253" s="21">
        <v>28</v>
      </c>
      <c r="O253" s="21">
        <v>28</v>
      </c>
      <c r="P253" s="21">
        <v>0</v>
      </c>
      <c r="Q253" s="21">
        <v>1</v>
      </c>
      <c r="R253" s="14">
        <v>51</v>
      </c>
      <c r="S253" s="14">
        <v>235</v>
      </c>
      <c r="T253" s="14">
        <v>1</v>
      </c>
      <c r="U253" s="14">
        <v>8</v>
      </c>
      <c r="V253" s="14">
        <v>19</v>
      </c>
      <c r="W253" s="14" t="s">
        <v>1071</v>
      </c>
      <c r="X253" s="38" t="s">
        <v>44</v>
      </c>
      <c r="Y253" s="15" t="s">
        <v>45</v>
      </c>
      <c r="Z253" s="14"/>
    </row>
    <row r="254" ht="66" customHeight="1" spans="1:26">
      <c r="A254" s="14">
        <f t="shared" si="24"/>
        <v>248</v>
      </c>
      <c r="B254" s="14" t="s">
        <v>35</v>
      </c>
      <c r="C254" s="14" t="s">
        <v>36</v>
      </c>
      <c r="D254" s="14" t="s">
        <v>227</v>
      </c>
      <c r="E254" s="14" t="s">
        <v>628</v>
      </c>
      <c r="F254" s="14" t="s">
        <v>1077</v>
      </c>
      <c r="G254" s="14" t="s">
        <v>1078</v>
      </c>
      <c r="H254" s="14" t="s">
        <v>422</v>
      </c>
      <c r="I254" s="14" t="s">
        <v>1079</v>
      </c>
      <c r="J254" s="14">
        <v>2025.1</v>
      </c>
      <c r="K254" s="14">
        <v>2025.12</v>
      </c>
      <c r="L254" s="14" t="s">
        <v>1080</v>
      </c>
      <c r="M254" s="44" t="s">
        <v>1081</v>
      </c>
      <c r="N254" s="14">
        <v>30</v>
      </c>
      <c r="O254" s="14">
        <v>30</v>
      </c>
      <c r="P254" s="14">
        <v>0</v>
      </c>
      <c r="Q254" s="14">
        <v>1</v>
      </c>
      <c r="R254" s="14">
        <v>15</v>
      </c>
      <c r="S254" s="14">
        <v>60</v>
      </c>
      <c r="T254" s="14">
        <v>1</v>
      </c>
      <c r="U254" s="14">
        <v>6</v>
      </c>
      <c r="V254" s="14">
        <v>22</v>
      </c>
      <c r="W254" s="14" t="s">
        <v>1082</v>
      </c>
      <c r="X254" s="14" t="s">
        <v>44</v>
      </c>
      <c r="Y254" s="40" t="s">
        <v>45</v>
      </c>
      <c r="Z254" s="14"/>
    </row>
    <row r="255" ht="66" customHeight="1" spans="1:26">
      <c r="A255" s="14">
        <f t="shared" si="24"/>
        <v>249</v>
      </c>
      <c r="B255" s="14" t="s">
        <v>35</v>
      </c>
      <c r="C255" s="14" t="s">
        <v>36</v>
      </c>
      <c r="D255" s="14" t="s">
        <v>70</v>
      </c>
      <c r="E255" s="14" t="s">
        <v>628</v>
      </c>
      <c r="F255" s="14" t="s">
        <v>1083</v>
      </c>
      <c r="G255" s="14" t="s">
        <v>1084</v>
      </c>
      <c r="H255" s="14" t="s">
        <v>41</v>
      </c>
      <c r="I255" s="14" t="s">
        <v>1083</v>
      </c>
      <c r="J255" s="14" t="s">
        <v>171</v>
      </c>
      <c r="K255" s="14">
        <v>2025.12</v>
      </c>
      <c r="L255" s="14" t="s">
        <v>1083</v>
      </c>
      <c r="M255" s="44" t="s">
        <v>1085</v>
      </c>
      <c r="N255" s="14">
        <v>20</v>
      </c>
      <c r="O255" s="14">
        <v>20</v>
      </c>
      <c r="P255" s="14">
        <v>0</v>
      </c>
      <c r="Q255" s="14">
        <v>1</v>
      </c>
      <c r="R255" s="14">
        <v>25</v>
      </c>
      <c r="S255" s="14">
        <v>98</v>
      </c>
      <c r="T255" s="14">
        <v>1</v>
      </c>
      <c r="U255" s="14">
        <v>3</v>
      </c>
      <c r="V255" s="14">
        <v>16</v>
      </c>
      <c r="W255" s="14" t="s">
        <v>1086</v>
      </c>
      <c r="X255" s="14" t="s">
        <v>44</v>
      </c>
      <c r="Y255" s="15" t="s">
        <v>180</v>
      </c>
      <c r="Z255" s="14"/>
    </row>
    <row r="256" ht="66" customHeight="1" spans="1:26">
      <c r="A256" s="14">
        <f t="shared" si="24"/>
        <v>250</v>
      </c>
      <c r="B256" s="14" t="s">
        <v>46</v>
      </c>
      <c r="C256" s="14" t="s">
        <v>47</v>
      </c>
      <c r="D256" s="14" t="s">
        <v>248</v>
      </c>
      <c r="E256" s="14" t="s">
        <v>628</v>
      </c>
      <c r="F256" s="14" t="s">
        <v>1031</v>
      </c>
      <c r="G256" s="14" t="s">
        <v>1087</v>
      </c>
      <c r="H256" s="14" t="s">
        <v>41</v>
      </c>
      <c r="I256" s="14" t="s">
        <v>1031</v>
      </c>
      <c r="J256" s="28">
        <v>2025.03</v>
      </c>
      <c r="K256" s="47" t="s">
        <v>113</v>
      </c>
      <c r="L256" s="14" t="s">
        <v>1031</v>
      </c>
      <c r="M256" s="44" t="s">
        <v>1088</v>
      </c>
      <c r="N256" s="14">
        <v>30</v>
      </c>
      <c r="O256" s="14">
        <v>30</v>
      </c>
      <c r="P256" s="14">
        <v>0</v>
      </c>
      <c r="Q256" s="14">
        <v>1</v>
      </c>
      <c r="R256" s="14">
        <v>15</v>
      </c>
      <c r="S256" s="14">
        <v>48</v>
      </c>
      <c r="T256" s="14">
        <v>1</v>
      </c>
      <c r="U256" s="14">
        <v>2</v>
      </c>
      <c r="V256" s="14">
        <v>5</v>
      </c>
      <c r="W256" s="14" t="s">
        <v>1034</v>
      </c>
      <c r="X256" s="14" t="s">
        <v>1089</v>
      </c>
      <c r="Y256" s="15" t="s">
        <v>45</v>
      </c>
      <c r="Z256" s="14"/>
    </row>
    <row r="257" ht="66" customHeight="1" spans="1:26">
      <c r="A257" s="14">
        <f t="shared" si="24"/>
        <v>251</v>
      </c>
      <c r="B257" s="14" t="s">
        <v>35</v>
      </c>
      <c r="C257" s="14" t="s">
        <v>127</v>
      </c>
      <c r="D257" s="14" t="s">
        <v>128</v>
      </c>
      <c r="E257" s="14" t="s">
        <v>628</v>
      </c>
      <c r="F257" s="14" t="s">
        <v>1090</v>
      </c>
      <c r="G257" s="14" t="s">
        <v>1091</v>
      </c>
      <c r="H257" s="14" t="s">
        <v>41</v>
      </c>
      <c r="I257" s="14" t="s">
        <v>1092</v>
      </c>
      <c r="J257" s="14">
        <v>2025.3</v>
      </c>
      <c r="K257" s="28">
        <v>2025.09</v>
      </c>
      <c r="L257" s="14" t="s">
        <v>1090</v>
      </c>
      <c r="M257" s="44" t="s">
        <v>1093</v>
      </c>
      <c r="N257" s="14">
        <v>18</v>
      </c>
      <c r="O257" s="14">
        <v>18</v>
      </c>
      <c r="P257" s="14">
        <v>0</v>
      </c>
      <c r="Q257" s="14">
        <v>1</v>
      </c>
      <c r="R257" s="14">
        <v>48</v>
      </c>
      <c r="S257" s="14">
        <v>216</v>
      </c>
      <c r="T257" s="14">
        <v>1</v>
      </c>
      <c r="U257" s="14">
        <v>33</v>
      </c>
      <c r="V257" s="14">
        <v>76</v>
      </c>
      <c r="W257" s="14" t="s">
        <v>1094</v>
      </c>
      <c r="X257" s="14" t="s">
        <v>44</v>
      </c>
      <c r="Y257" s="15" t="s">
        <v>45</v>
      </c>
      <c r="Z257" s="14"/>
    </row>
    <row r="258" ht="66" customHeight="1" spans="1:26">
      <c r="A258" s="14">
        <f t="shared" ref="A258:A267" si="25">ROW()-6</f>
        <v>252</v>
      </c>
      <c r="B258" s="14" t="s">
        <v>35</v>
      </c>
      <c r="C258" s="14" t="s">
        <v>36</v>
      </c>
      <c r="D258" s="14" t="s">
        <v>227</v>
      </c>
      <c r="E258" s="14" t="s">
        <v>628</v>
      </c>
      <c r="F258" s="14" t="s">
        <v>1095</v>
      </c>
      <c r="G258" s="14" t="s">
        <v>1096</v>
      </c>
      <c r="H258" s="14" t="s">
        <v>1097</v>
      </c>
      <c r="I258" s="14" t="s">
        <v>1098</v>
      </c>
      <c r="J258" s="14">
        <v>2025.1</v>
      </c>
      <c r="K258" s="14">
        <v>2025.12</v>
      </c>
      <c r="L258" s="14" t="s">
        <v>1095</v>
      </c>
      <c r="M258" s="44" t="s">
        <v>1099</v>
      </c>
      <c r="N258" s="14">
        <v>17.6</v>
      </c>
      <c r="O258" s="14">
        <v>17.6</v>
      </c>
      <c r="P258" s="14">
        <v>0</v>
      </c>
      <c r="Q258" s="14">
        <v>1</v>
      </c>
      <c r="R258" s="14">
        <v>60</v>
      </c>
      <c r="S258" s="14">
        <v>300</v>
      </c>
      <c r="T258" s="14">
        <v>1</v>
      </c>
      <c r="U258" s="14">
        <v>5</v>
      </c>
      <c r="V258" s="14">
        <v>22</v>
      </c>
      <c r="W258" s="14" t="s">
        <v>1100</v>
      </c>
      <c r="X258" s="14" t="s">
        <v>44</v>
      </c>
      <c r="Y258" s="40" t="s">
        <v>45</v>
      </c>
      <c r="Z258" s="14"/>
    </row>
    <row r="259" ht="69" customHeight="1" spans="1:26">
      <c r="A259" s="14">
        <f t="shared" si="25"/>
        <v>253</v>
      </c>
      <c r="B259" s="14" t="s">
        <v>35</v>
      </c>
      <c r="C259" s="14" t="s">
        <v>36</v>
      </c>
      <c r="D259" s="14" t="s">
        <v>70</v>
      </c>
      <c r="E259" s="14" t="s">
        <v>628</v>
      </c>
      <c r="F259" s="14" t="s">
        <v>1101</v>
      </c>
      <c r="G259" s="14" t="s">
        <v>1102</v>
      </c>
      <c r="H259" s="14" t="s">
        <v>1103</v>
      </c>
      <c r="I259" s="14" t="s">
        <v>1104</v>
      </c>
      <c r="J259" s="14">
        <v>2025.4</v>
      </c>
      <c r="K259" s="14">
        <v>2025.8</v>
      </c>
      <c r="L259" s="14" t="s">
        <v>1101</v>
      </c>
      <c r="M259" s="44" t="s">
        <v>1105</v>
      </c>
      <c r="N259" s="14">
        <v>15.8</v>
      </c>
      <c r="O259" s="14">
        <v>15.8</v>
      </c>
      <c r="P259" s="14">
        <v>0</v>
      </c>
      <c r="Q259" s="14">
        <v>1</v>
      </c>
      <c r="R259" s="14" t="s">
        <v>1106</v>
      </c>
      <c r="S259" s="14" t="s">
        <v>1107</v>
      </c>
      <c r="T259" s="14">
        <v>1</v>
      </c>
      <c r="U259" s="14">
        <v>21</v>
      </c>
      <c r="V259" s="14">
        <v>72</v>
      </c>
      <c r="W259" s="14" t="s">
        <v>1108</v>
      </c>
      <c r="X259" s="14" t="s">
        <v>44</v>
      </c>
      <c r="Y259" s="40" t="s">
        <v>45</v>
      </c>
      <c r="Z259" s="14"/>
    </row>
    <row r="260" ht="38" customHeight="1" spans="1:26">
      <c r="A260" s="14">
        <f t="shared" si="25"/>
        <v>254</v>
      </c>
      <c r="B260" s="14" t="s">
        <v>35</v>
      </c>
      <c r="C260" s="14" t="s">
        <v>127</v>
      </c>
      <c r="D260" s="14" t="s">
        <v>128</v>
      </c>
      <c r="E260" s="24" t="s">
        <v>628</v>
      </c>
      <c r="F260" s="14" t="s">
        <v>1109</v>
      </c>
      <c r="G260" s="14" t="s">
        <v>1110</v>
      </c>
      <c r="H260" s="14" t="s">
        <v>41</v>
      </c>
      <c r="I260" s="14" t="s">
        <v>1109</v>
      </c>
      <c r="J260" s="14" t="s">
        <v>93</v>
      </c>
      <c r="K260" s="14">
        <v>2025.12</v>
      </c>
      <c r="L260" s="14" t="s">
        <v>1109</v>
      </c>
      <c r="M260" s="44" t="s">
        <v>1111</v>
      </c>
      <c r="N260" s="14">
        <v>49</v>
      </c>
      <c r="O260" s="14">
        <v>49</v>
      </c>
      <c r="P260" s="14">
        <v>0</v>
      </c>
      <c r="Q260" s="14">
        <v>1</v>
      </c>
      <c r="R260" s="14">
        <v>106</v>
      </c>
      <c r="S260" s="14">
        <v>575</v>
      </c>
      <c r="T260" s="14">
        <v>1</v>
      </c>
      <c r="U260" s="14">
        <v>12</v>
      </c>
      <c r="V260" s="14">
        <v>43</v>
      </c>
      <c r="W260" s="14" t="s">
        <v>1112</v>
      </c>
      <c r="X260" s="14" t="s">
        <v>44</v>
      </c>
      <c r="Y260" s="40" t="s">
        <v>45</v>
      </c>
      <c r="Z260" s="14"/>
    </row>
    <row r="261" ht="44" customHeight="1" spans="1:26">
      <c r="A261" s="14">
        <f t="shared" si="25"/>
        <v>255</v>
      </c>
      <c r="B261" s="14" t="s">
        <v>35</v>
      </c>
      <c r="C261" s="14" t="s">
        <v>36</v>
      </c>
      <c r="D261" s="14" t="s">
        <v>227</v>
      </c>
      <c r="E261" s="24" t="s">
        <v>628</v>
      </c>
      <c r="F261" s="14" t="s">
        <v>1109</v>
      </c>
      <c r="G261" s="14" t="s">
        <v>1113</v>
      </c>
      <c r="H261" s="14" t="s">
        <v>41</v>
      </c>
      <c r="I261" s="14" t="s">
        <v>1109</v>
      </c>
      <c r="J261" s="14">
        <v>2025.1</v>
      </c>
      <c r="K261" s="14">
        <v>2025.12</v>
      </c>
      <c r="L261" s="14" t="s">
        <v>1109</v>
      </c>
      <c r="M261" s="44" t="s">
        <v>1114</v>
      </c>
      <c r="N261" s="14">
        <v>40</v>
      </c>
      <c r="O261" s="14">
        <v>40</v>
      </c>
      <c r="P261" s="14">
        <v>0</v>
      </c>
      <c r="Q261" s="14">
        <v>1</v>
      </c>
      <c r="R261" s="14">
        <v>202</v>
      </c>
      <c r="S261" s="14">
        <v>965</v>
      </c>
      <c r="T261" s="14">
        <v>1</v>
      </c>
      <c r="U261" s="14">
        <v>24</v>
      </c>
      <c r="V261" s="14">
        <v>88</v>
      </c>
      <c r="W261" s="14" t="s">
        <v>1115</v>
      </c>
      <c r="X261" s="14" t="s">
        <v>44</v>
      </c>
      <c r="Y261" s="15" t="s">
        <v>45</v>
      </c>
      <c r="Z261" s="14"/>
    </row>
    <row r="262" ht="60" spans="1:26">
      <c r="A262" s="14">
        <f t="shared" si="25"/>
        <v>256</v>
      </c>
      <c r="B262" s="14" t="s">
        <v>208</v>
      </c>
      <c r="C262" s="14" t="s">
        <v>208</v>
      </c>
      <c r="D262" s="24" t="s">
        <v>209</v>
      </c>
      <c r="E262" s="14" t="s">
        <v>628</v>
      </c>
      <c r="F262" s="14" t="s">
        <v>1116</v>
      </c>
      <c r="G262" s="14" t="s">
        <v>1117</v>
      </c>
      <c r="H262" s="14" t="s">
        <v>41</v>
      </c>
      <c r="I262" s="14" t="s">
        <v>1118</v>
      </c>
      <c r="J262" s="21">
        <v>2025.1</v>
      </c>
      <c r="K262" s="50">
        <v>2025.1</v>
      </c>
      <c r="L262" s="14" t="s">
        <v>1116</v>
      </c>
      <c r="M262" s="44" t="s">
        <v>1119</v>
      </c>
      <c r="N262" s="14">
        <v>21</v>
      </c>
      <c r="O262" s="14">
        <v>21</v>
      </c>
      <c r="P262" s="14">
        <v>0</v>
      </c>
      <c r="Q262" s="14">
        <v>1</v>
      </c>
      <c r="R262" s="14">
        <v>611</v>
      </c>
      <c r="S262" s="14">
        <v>1950</v>
      </c>
      <c r="T262" s="14">
        <v>1</v>
      </c>
      <c r="U262" s="14">
        <v>611</v>
      </c>
      <c r="V262" s="14">
        <v>1950</v>
      </c>
      <c r="W262" s="21" t="s">
        <v>220</v>
      </c>
      <c r="X262" s="38" t="s">
        <v>44</v>
      </c>
      <c r="Y262" s="27" t="s">
        <v>216</v>
      </c>
      <c r="Z262" s="14" t="s">
        <v>98</v>
      </c>
    </row>
    <row r="263" ht="48" spans="1:26">
      <c r="A263" s="14">
        <f t="shared" si="25"/>
        <v>257</v>
      </c>
      <c r="B263" s="37" t="s">
        <v>46</v>
      </c>
      <c r="C263" s="37" t="s">
        <v>47</v>
      </c>
      <c r="D263" s="37" t="s">
        <v>48</v>
      </c>
      <c r="E263" s="37" t="s">
        <v>628</v>
      </c>
      <c r="F263" s="37" t="s">
        <v>1120</v>
      </c>
      <c r="G263" s="37" t="s">
        <v>1121</v>
      </c>
      <c r="H263" s="37" t="s">
        <v>41</v>
      </c>
      <c r="I263" s="37" t="s">
        <v>1120</v>
      </c>
      <c r="J263" s="38" t="s">
        <v>171</v>
      </c>
      <c r="K263" s="38">
        <v>2025.12</v>
      </c>
      <c r="L263" s="37" t="s">
        <v>1120</v>
      </c>
      <c r="M263" s="37" t="s">
        <v>1122</v>
      </c>
      <c r="N263" s="37">
        <v>65</v>
      </c>
      <c r="O263" s="37">
        <v>60</v>
      </c>
      <c r="P263" s="37">
        <v>5</v>
      </c>
      <c r="Q263" s="37">
        <v>1</v>
      </c>
      <c r="R263" s="37">
        <v>56</v>
      </c>
      <c r="S263" s="37">
        <v>180</v>
      </c>
      <c r="T263" s="37">
        <v>1</v>
      </c>
      <c r="U263" s="37">
        <v>40</v>
      </c>
      <c r="V263" s="37">
        <v>60</v>
      </c>
      <c r="W263" s="37" t="s">
        <v>1123</v>
      </c>
      <c r="X263" s="37" t="s">
        <v>44</v>
      </c>
      <c r="Y263" s="85" t="s">
        <v>110</v>
      </c>
      <c r="Z263" s="37" t="s">
        <v>98</v>
      </c>
    </row>
    <row r="264" s="1" customFormat="1" ht="85" customHeight="1" spans="1:26">
      <c r="A264" s="14">
        <f t="shared" si="25"/>
        <v>258</v>
      </c>
      <c r="B264" s="14" t="s">
        <v>35</v>
      </c>
      <c r="C264" s="14" t="s">
        <v>36</v>
      </c>
      <c r="D264" s="21" t="s">
        <v>70</v>
      </c>
      <c r="E264" s="23" t="s">
        <v>628</v>
      </c>
      <c r="F264" s="14" t="s">
        <v>1095</v>
      </c>
      <c r="G264" s="33" t="s">
        <v>1124</v>
      </c>
      <c r="H264" s="33" t="s">
        <v>41</v>
      </c>
      <c r="I264" s="14" t="s">
        <v>1125</v>
      </c>
      <c r="J264" s="67" t="s">
        <v>1126</v>
      </c>
      <c r="K264" s="90">
        <v>45839</v>
      </c>
      <c r="L264" s="14" t="s">
        <v>628</v>
      </c>
      <c r="M264" s="21" t="s">
        <v>1127</v>
      </c>
      <c r="N264" s="48">
        <v>15</v>
      </c>
      <c r="O264" s="21">
        <v>15</v>
      </c>
      <c r="P264" s="14">
        <v>0</v>
      </c>
      <c r="Q264" s="14">
        <v>1</v>
      </c>
      <c r="R264" s="14">
        <v>90</v>
      </c>
      <c r="S264" s="14">
        <v>450</v>
      </c>
      <c r="T264" s="21">
        <v>1</v>
      </c>
      <c r="U264" s="14">
        <v>11</v>
      </c>
      <c r="V264" s="14">
        <v>37</v>
      </c>
      <c r="W264" s="37" t="s">
        <v>1128</v>
      </c>
      <c r="X264" s="14" t="s">
        <v>44</v>
      </c>
      <c r="Y264" s="15" t="s">
        <v>57</v>
      </c>
      <c r="Z264" s="21"/>
    </row>
    <row r="265" ht="52" customHeight="1" spans="1:26">
      <c r="A265" s="14">
        <f t="shared" si="25"/>
        <v>259</v>
      </c>
      <c r="B265" s="14" t="s">
        <v>35</v>
      </c>
      <c r="C265" s="14" t="s">
        <v>69</v>
      </c>
      <c r="D265" s="14" t="s">
        <v>70</v>
      </c>
      <c r="E265" s="14" t="s">
        <v>628</v>
      </c>
      <c r="F265" s="14" t="s">
        <v>629</v>
      </c>
      <c r="G265" s="14" t="s">
        <v>1129</v>
      </c>
      <c r="H265" s="14" t="s">
        <v>41</v>
      </c>
      <c r="I265" s="14" t="s">
        <v>629</v>
      </c>
      <c r="J265" s="14">
        <v>2025.2</v>
      </c>
      <c r="K265" s="14">
        <v>2025.7</v>
      </c>
      <c r="L265" s="14" t="s">
        <v>629</v>
      </c>
      <c r="M265" s="44" t="s">
        <v>1130</v>
      </c>
      <c r="N265" s="14">
        <v>100</v>
      </c>
      <c r="O265" s="14">
        <v>100</v>
      </c>
      <c r="P265" s="14">
        <v>0</v>
      </c>
      <c r="Q265" s="14">
        <v>1</v>
      </c>
      <c r="R265" s="14">
        <v>914</v>
      </c>
      <c r="S265" s="14">
        <v>3088</v>
      </c>
      <c r="T265" s="14">
        <v>1</v>
      </c>
      <c r="U265" s="14">
        <v>22</v>
      </c>
      <c r="V265" s="14">
        <v>74</v>
      </c>
      <c r="W265" s="14" t="s">
        <v>1131</v>
      </c>
      <c r="X265" s="14" t="s">
        <v>44</v>
      </c>
      <c r="Y265" s="15" t="s">
        <v>94</v>
      </c>
      <c r="Z265" s="14"/>
    </row>
    <row r="266" ht="44" customHeight="1" spans="1:26">
      <c r="A266" s="14">
        <f t="shared" si="25"/>
        <v>260</v>
      </c>
      <c r="B266" s="14" t="s">
        <v>35</v>
      </c>
      <c r="C266" s="14" t="s">
        <v>36</v>
      </c>
      <c r="D266" s="14" t="s">
        <v>37</v>
      </c>
      <c r="E266" s="14" t="s">
        <v>628</v>
      </c>
      <c r="F266" s="14" t="s">
        <v>1062</v>
      </c>
      <c r="G266" s="14" t="s">
        <v>1132</v>
      </c>
      <c r="H266" s="14" t="s">
        <v>41</v>
      </c>
      <c r="I266" s="14" t="s">
        <v>1062</v>
      </c>
      <c r="J266" s="14">
        <v>2025.1</v>
      </c>
      <c r="K266" s="14">
        <v>2025.12</v>
      </c>
      <c r="L266" s="14" t="s">
        <v>1062</v>
      </c>
      <c r="M266" s="44" t="s">
        <v>1133</v>
      </c>
      <c r="N266" s="14">
        <v>52</v>
      </c>
      <c r="O266" s="14">
        <v>52</v>
      </c>
      <c r="P266" s="14">
        <v>0</v>
      </c>
      <c r="Q266" s="14">
        <v>1</v>
      </c>
      <c r="R266" s="14">
        <v>83</v>
      </c>
      <c r="S266" s="14">
        <v>320</v>
      </c>
      <c r="T266" s="14">
        <v>1</v>
      </c>
      <c r="U266" s="14">
        <v>37</v>
      </c>
      <c r="V266" s="14">
        <v>151</v>
      </c>
      <c r="W266" s="40" t="s">
        <v>376</v>
      </c>
      <c r="X266" s="38" t="s">
        <v>97</v>
      </c>
      <c r="Y266" s="15" t="s">
        <v>45</v>
      </c>
      <c r="Z266" s="14"/>
    </row>
    <row r="267" ht="47" customHeight="1" spans="1:26">
      <c r="A267" s="14">
        <f t="shared" si="25"/>
        <v>261</v>
      </c>
      <c r="B267" s="14" t="s">
        <v>35</v>
      </c>
      <c r="C267" s="14" t="s">
        <v>36</v>
      </c>
      <c r="D267" s="14" t="s">
        <v>37</v>
      </c>
      <c r="E267" s="14" t="s">
        <v>628</v>
      </c>
      <c r="F267" s="14" t="s">
        <v>1062</v>
      </c>
      <c r="G267" s="14" t="s">
        <v>1134</v>
      </c>
      <c r="H267" s="14" t="s">
        <v>41</v>
      </c>
      <c r="I267" s="14" t="s">
        <v>1062</v>
      </c>
      <c r="J267" s="14">
        <v>2025.1</v>
      </c>
      <c r="K267" s="14">
        <v>2025.12</v>
      </c>
      <c r="L267" s="14" t="s">
        <v>1062</v>
      </c>
      <c r="M267" s="44" t="s">
        <v>1135</v>
      </c>
      <c r="N267" s="14">
        <v>16</v>
      </c>
      <c r="O267" s="14">
        <v>16</v>
      </c>
      <c r="P267" s="14">
        <v>0</v>
      </c>
      <c r="Q267" s="14">
        <v>1</v>
      </c>
      <c r="R267" s="14">
        <v>83</v>
      </c>
      <c r="S267" s="14">
        <v>320</v>
      </c>
      <c r="T267" s="14">
        <v>1</v>
      </c>
      <c r="U267" s="14">
        <v>37</v>
      </c>
      <c r="V267" s="14">
        <v>151</v>
      </c>
      <c r="W267" s="14" t="s">
        <v>1136</v>
      </c>
      <c r="X267" s="14" t="s">
        <v>44</v>
      </c>
      <c r="Y267" s="15" t="s">
        <v>45</v>
      </c>
      <c r="Z267" s="14"/>
    </row>
    <row r="268" ht="49" customHeight="1" spans="1:26">
      <c r="A268" s="14">
        <f t="shared" ref="A268:A277" si="26">ROW()-6</f>
        <v>262</v>
      </c>
      <c r="B268" s="14" t="s">
        <v>35</v>
      </c>
      <c r="C268" s="14" t="s">
        <v>36</v>
      </c>
      <c r="D268" s="14" t="s">
        <v>70</v>
      </c>
      <c r="E268" s="14" t="s">
        <v>628</v>
      </c>
      <c r="F268" s="14" t="s">
        <v>629</v>
      </c>
      <c r="G268" s="14" t="s">
        <v>1137</v>
      </c>
      <c r="H268" s="14" t="s">
        <v>41</v>
      </c>
      <c r="I268" s="14" t="s">
        <v>629</v>
      </c>
      <c r="J268" s="14">
        <v>2025.2</v>
      </c>
      <c r="K268" s="14">
        <v>2025.7</v>
      </c>
      <c r="L268" s="14" t="s">
        <v>629</v>
      </c>
      <c r="M268" s="44" t="s">
        <v>1138</v>
      </c>
      <c r="N268" s="14">
        <v>400</v>
      </c>
      <c r="O268" s="14">
        <v>400</v>
      </c>
      <c r="P268" s="14">
        <v>0</v>
      </c>
      <c r="Q268" s="14">
        <v>1</v>
      </c>
      <c r="R268" s="14">
        <v>623</v>
      </c>
      <c r="S268" s="14">
        <v>2056</v>
      </c>
      <c r="T268" s="14">
        <v>1</v>
      </c>
      <c r="U268" s="14">
        <v>50</v>
      </c>
      <c r="V268" s="14">
        <v>210</v>
      </c>
      <c r="W268" s="14" t="s">
        <v>1139</v>
      </c>
      <c r="X268" s="14" t="s">
        <v>44</v>
      </c>
      <c r="Y268" s="15" t="s">
        <v>94</v>
      </c>
      <c r="Z268" s="14"/>
    </row>
    <row r="269" ht="36" customHeight="1" spans="1:26">
      <c r="A269" s="14">
        <f t="shared" si="26"/>
        <v>263</v>
      </c>
      <c r="B269" s="14" t="s">
        <v>35</v>
      </c>
      <c r="C269" s="14" t="s">
        <v>36</v>
      </c>
      <c r="D269" s="21" t="s">
        <v>37</v>
      </c>
      <c r="E269" s="24" t="s">
        <v>628</v>
      </c>
      <c r="F269" s="21" t="s">
        <v>1046</v>
      </c>
      <c r="G269" s="14" t="s">
        <v>1140</v>
      </c>
      <c r="H269" s="14" t="s">
        <v>41</v>
      </c>
      <c r="I269" s="21" t="s">
        <v>1048</v>
      </c>
      <c r="J269" s="32" t="s">
        <v>171</v>
      </c>
      <c r="K269" s="14">
        <v>2025.12</v>
      </c>
      <c r="L269" s="21" t="s">
        <v>1046</v>
      </c>
      <c r="M269" s="14" t="s">
        <v>1141</v>
      </c>
      <c r="N269" s="21">
        <v>42</v>
      </c>
      <c r="O269" s="21">
        <v>42</v>
      </c>
      <c r="P269" s="21">
        <v>0</v>
      </c>
      <c r="Q269" s="21">
        <v>1</v>
      </c>
      <c r="R269" s="14">
        <v>215</v>
      </c>
      <c r="S269" s="14">
        <v>912</v>
      </c>
      <c r="T269" s="21">
        <v>1</v>
      </c>
      <c r="U269" s="14">
        <v>43</v>
      </c>
      <c r="V269" s="14">
        <v>146</v>
      </c>
      <c r="W269" s="14" t="s">
        <v>1142</v>
      </c>
      <c r="X269" s="38" t="s">
        <v>44</v>
      </c>
      <c r="Y269" s="15" t="s">
        <v>45</v>
      </c>
      <c r="Z269" s="14"/>
    </row>
    <row r="270" ht="45" customHeight="1" spans="1:26">
      <c r="A270" s="14">
        <f t="shared" si="26"/>
        <v>264</v>
      </c>
      <c r="B270" s="14" t="s">
        <v>35</v>
      </c>
      <c r="C270" s="14" t="s">
        <v>36</v>
      </c>
      <c r="D270" s="14" t="s">
        <v>227</v>
      </c>
      <c r="E270" s="14" t="s">
        <v>628</v>
      </c>
      <c r="F270" s="14" t="s">
        <v>1090</v>
      </c>
      <c r="G270" s="14" t="s">
        <v>1143</v>
      </c>
      <c r="H270" s="14" t="s">
        <v>41</v>
      </c>
      <c r="I270" s="14" t="s">
        <v>1144</v>
      </c>
      <c r="J270" s="14">
        <v>2025.3</v>
      </c>
      <c r="K270" s="28">
        <v>2025.09</v>
      </c>
      <c r="L270" s="14" t="s">
        <v>1090</v>
      </c>
      <c r="M270" s="44" t="s">
        <v>1145</v>
      </c>
      <c r="N270" s="14">
        <v>35</v>
      </c>
      <c r="O270" s="14">
        <v>35</v>
      </c>
      <c r="P270" s="14">
        <v>0</v>
      </c>
      <c r="Q270" s="14">
        <v>1</v>
      </c>
      <c r="R270" s="14">
        <v>120</v>
      </c>
      <c r="S270" s="14">
        <v>2320</v>
      </c>
      <c r="T270" s="14">
        <v>1</v>
      </c>
      <c r="U270" s="14">
        <v>2</v>
      </c>
      <c r="V270" s="14">
        <v>7</v>
      </c>
      <c r="W270" s="14" t="s">
        <v>1146</v>
      </c>
      <c r="X270" s="14" t="s">
        <v>44</v>
      </c>
      <c r="Y270" s="15" t="s">
        <v>45</v>
      </c>
      <c r="Z270" s="14"/>
    </row>
    <row r="271" ht="36" spans="1:26">
      <c r="A271" s="14">
        <f t="shared" si="26"/>
        <v>265</v>
      </c>
      <c r="B271" s="14" t="s">
        <v>35</v>
      </c>
      <c r="C271" s="14" t="s">
        <v>36</v>
      </c>
      <c r="D271" s="14" t="s">
        <v>37</v>
      </c>
      <c r="E271" s="14" t="s">
        <v>628</v>
      </c>
      <c r="F271" s="14" t="s">
        <v>1090</v>
      </c>
      <c r="G271" s="14" t="s">
        <v>1147</v>
      </c>
      <c r="H271" s="14" t="s">
        <v>41</v>
      </c>
      <c r="I271" s="14" t="s">
        <v>1148</v>
      </c>
      <c r="J271" s="14">
        <v>2025.3</v>
      </c>
      <c r="K271" s="28">
        <v>2025.09</v>
      </c>
      <c r="L271" s="14" t="s">
        <v>1090</v>
      </c>
      <c r="M271" s="44" t="s">
        <v>1149</v>
      </c>
      <c r="N271" s="14">
        <v>35</v>
      </c>
      <c r="O271" s="14">
        <v>35</v>
      </c>
      <c r="P271" s="14">
        <v>0</v>
      </c>
      <c r="Q271" s="14">
        <v>1</v>
      </c>
      <c r="R271" s="14">
        <v>65</v>
      </c>
      <c r="S271" s="14">
        <v>287</v>
      </c>
      <c r="T271" s="14">
        <v>1</v>
      </c>
      <c r="U271" s="14">
        <v>4</v>
      </c>
      <c r="V271" s="14">
        <v>8</v>
      </c>
      <c r="W271" s="14" t="s">
        <v>1150</v>
      </c>
      <c r="X271" s="14" t="s">
        <v>44</v>
      </c>
      <c r="Y271" s="15" t="s">
        <v>45</v>
      </c>
      <c r="Z271" s="14"/>
    </row>
    <row r="272" s="6" customFormat="1" ht="88" customHeight="1" spans="1:26">
      <c r="A272" s="14">
        <f t="shared" si="26"/>
        <v>266</v>
      </c>
      <c r="B272" s="14" t="s">
        <v>46</v>
      </c>
      <c r="C272" s="14" t="s">
        <v>364</v>
      </c>
      <c r="D272" s="14" t="s">
        <v>1051</v>
      </c>
      <c r="E272" s="14" t="s">
        <v>628</v>
      </c>
      <c r="F272" s="14" t="s">
        <v>1031</v>
      </c>
      <c r="G272" s="14" t="s">
        <v>1151</v>
      </c>
      <c r="H272" s="14" t="s">
        <v>41</v>
      </c>
      <c r="I272" s="14" t="s">
        <v>1031</v>
      </c>
      <c r="J272" s="28">
        <v>2025.03</v>
      </c>
      <c r="K272" s="47" t="s">
        <v>113</v>
      </c>
      <c r="L272" s="14" t="s">
        <v>1031</v>
      </c>
      <c r="M272" s="44" t="s">
        <v>1152</v>
      </c>
      <c r="N272" s="14">
        <v>20</v>
      </c>
      <c r="O272" s="14">
        <v>20</v>
      </c>
      <c r="P272" s="14">
        <v>0</v>
      </c>
      <c r="Q272" s="14">
        <v>1</v>
      </c>
      <c r="R272" s="14">
        <v>15</v>
      </c>
      <c r="S272" s="14">
        <v>19</v>
      </c>
      <c r="T272" s="14">
        <v>1</v>
      </c>
      <c r="U272" s="14">
        <v>5</v>
      </c>
      <c r="V272" s="14">
        <v>9</v>
      </c>
      <c r="W272" s="14" t="s">
        <v>1153</v>
      </c>
      <c r="X272" s="14" t="s">
        <v>1154</v>
      </c>
      <c r="Y272" s="15" t="s">
        <v>45</v>
      </c>
      <c r="Z272" s="14"/>
    </row>
    <row r="273" s="6" customFormat="1" ht="79" customHeight="1" spans="1:26">
      <c r="A273" s="14">
        <f t="shared" si="26"/>
        <v>267</v>
      </c>
      <c r="B273" s="14" t="s">
        <v>35</v>
      </c>
      <c r="C273" s="14" t="s">
        <v>36</v>
      </c>
      <c r="D273" s="14" t="s">
        <v>37</v>
      </c>
      <c r="E273" s="14" t="s">
        <v>628</v>
      </c>
      <c r="F273" s="14" t="s">
        <v>1031</v>
      </c>
      <c r="G273" s="14" t="s">
        <v>1155</v>
      </c>
      <c r="H273" s="14" t="s">
        <v>41</v>
      </c>
      <c r="I273" s="14" t="s">
        <v>1031</v>
      </c>
      <c r="J273" s="28">
        <v>2025.03</v>
      </c>
      <c r="K273" s="47" t="s">
        <v>113</v>
      </c>
      <c r="L273" s="14" t="s">
        <v>1031</v>
      </c>
      <c r="M273" s="44" t="s">
        <v>1156</v>
      </c>
      <c r="N273" s="14">
        <v>10</v>
      </c>
      <c r="O273" s="14">
        <v>10</v>
      </c>
      <c r="P273" s="14">
        <v>0</v>
      </c>
      <c r="Q273" s="14">
        <v>1</v>
      </c>
      <c r="R273" s="14">
        <v>4</v>
      </c>
      <c r="S273" s="14">
        <v>13</v>
      </c>
      <c r="T273" s="14">
        <v>1</v>
      </c>
      <c r="U273" s="14">
        <v>2</v>
      </c>
      <c r="V273" s="14">
        <v>6</v>
      </c>
      <c r="W273" s="14" t="s">
        <v>1034</v>
      </c>
      <c r="X273" s="14" t="s">
        <v>97</v>
      </c>
      <c r="Y273" s="15" t="s">
        <v>45</v>
      </c>
      <c r="Z273" s="14"/>
    </row>
    <row r="274" ht="95" customHeight="1" spans="1:26">
      <c r="A274" s="14">
        <f t="shared" si="26"/>
        <v>268</v>
      </c>
      <c r="B274" s="14" t="s">
        <v>35</v>
      </c>
      <c r="C274" s="14" t="s">
        <v>36</v>
      </c>
      <c r="D274" s="14" t="s">
        <v>227</v>
      </c>
      <c r="E274" s="14" t="s">
        <v>628</v>
      </c>
      <c r="F274" s="14" t="s">
        <v>396</v>
      </c>
      <c r="G274" s="14" t="s">
        <v>1157</v>
      </c>
      <c r="H274" s="14" t="s">
        <v>1053</v>
      </c>
      <c r="I274" s="14" t="s">
        <v>1158</v>
      </c>
      <c r="J274" s="28">
        <v>2025.03</v>
      </c>
      <c r="K274" s="47" t="s">
        <v>113</v>
      </c>
      <c r="L274" s="14" t="s">
        <v>1031</v>
      </c>
      <c r="M274" s="44" t="s">
        <v>1159</v>
      </c>
      <c r="N274" s="14">
        <v>21</v>
      </c>
      <c r="O274" s="14">
        <v>21</v>
      </c>
      <c r="P274" s="14">
        <v>0</v>
      </c>
      <c r="Q274" s="14">
        <v>1</v>
      </c>
      <c r="R274" s="14">
        <v>112</v>
      </c>
      <c r="S274" s="14">
        <v>345</v>
      </c>
      <c r="T274" s="14">
        <v>1</v>
      </c>
      <c r="U274" s="14">
        <v>16</v>
      </c>
      <c r="V274" s="14">
        <v>54</v>
      </c>
      <c r="W274" s="14" t="s">
        <v>1160</v>
      </c>
      <c r="X274" s="14" t="s">
        <v>97</v>
      </c>
      <c r="Y274" s="15" t="s">
        <v>180</v>
      </c>
      <c r="Z274" s="14"/>
    </row>
    <row r="275" ht="112" customHeight="1" spans="1:26">
      <c r="A275" s="14">
        <f t="shared" si="26"/>
        <v>269</v>
      </c>
      <c r="B275" s="14" t="s">
        <v>35</v>
      </c>
      <c r="C275" s="14" t="s">
        <v>127</v>
      </c>
      <c r="D275" s="14" t="s">
        <v>728</v>
      </c>
      <c r="E275" s="14" t="s">
        <v>628</v>
      </c>
      <c r="F275" s="14" t="s">
        <v>1039</v>
      </c>
      <c r="G275" s="14" t="s">
        <v>1161</v>
      </c>
      <c r="H275" s="14" t="s">
        <v>41</v>
      </c>
      <c r="I275" s="14" t="s">
        <v>1039</v>
      </c>
      <c r="J275" s="32" t="s">
        <v>323</v>
      </c>
      <c r="K275" s="14">
        <v>2025.12</v>
      </c>
      <c r="L275" s="14" t="s">
        <v>1039</v>
      </c>
      <c r="M275" s="14" t="s">
        <v>1162</v>
      </c>
      <c r="N275" s="14">
        <v>27</v>
      </c>
      <c r="O275" s="14">
        <v>27</v>
      </c>
      <c r="P275" s="14">
        <v>0</v>
      </c>
      <c r="Q275" s="14">
        <v>1</v>
      </c>
      <c r="R275" s="14">
        <v>622</v>
      </c>
      <c r="S275" s="14">
        <v>2386</v>
      </c>
      <c r="T275" s="14">
        <v>1</v>
      </c>
      <c r="U275" s="14">
        <v>118</v>
      </c>
      <c r="V275" s="14">
        <v>381</v>
      </c>
      <c r="W275" s="14" t="s">
        <v>1163</v>
      </c>
      <c r="X275" s="14" t="s">
        <v>44</v>
      </c>
      <c r="Y275" s="74" t="s">
        <v>45</v>
      </c>
      <c r="Z275" s="84"/>
    </row>
    <row r="276" ht="88" customHeight="1" spans="1:26">
      <c r="A276" s="14">
        <f t="shared" si="26"/>
        <v>270</v>
      </c>
      <c r="B276" s="14" t="s">
        <v>35</v>
      </c>
      <c r="C276" s="14" t="s">
        <v>36</v>
      </c>
      <c r="D276" s="14" t="s">
        <v>227</v>
      </c>
      <c r="E276" s="14" t="s">
        <v>628</v>
      </c>
      <c r="F276" s="23" t="s">
        <v>1039</v>
      </c>
      <c r="G276" s="33" t="s">
        <v>1164</v>
      </c>
      <c r="H276" s="14" t="s">
        <v>1053</v>
      </c>
      <c r="I276" s="14" t="s">
        <v>1039</v>
      </c>
      <c r="J276" s="32" t="s">
        <v>323</v>
      </c>
      <c r="K276" s="14">
        <v>2025.12</v>
      </c>
      <c r="L276" s="14" t="s">
        <v>1039</v>
      </c>
      <c r="M276" s="33" t="s">
        <v>1165</v>
      </c>
      <c r="N276" s="23">
        <v>20</v>
      </c>
      <c r="O276" s="23">
        <v>20</v>
      </c>
      <c r="P276" s="23">
        <v>0</v>
      </c>
      <c r="Q276" s="84">
        <v>1</v>
      </c>
      <c r="R276" s="84">
        <v>138</v>
      </c>
      <c r="S276" s="84">
        <v>512</v>
      </c>
      <c r="T276" s="84">
        <v>1</v>
      </c>
      <c r="U276" s="84">
        <v>31</v>
      </c>
      <c r="V276" s="84">
        <v>114</v>
      </c>
      <c r="W276" s="14" t="s">
        <v>1163</v>
      </c>
      <c r="X276" s="38" t="s">
        <v>44</v>
      </c>
      <c r="Y276" s="74" t="s">
        <v>45</v>
      </c>
      <c r="Z276" s="84"/>
    </row>
    <row r="277" ht="56" customHeight="1" spans="1:26">
      <c r="A277" s="14">
        <f t="shared" si="26"/>
        <v>271</v>
      </c>
      <c r="B277" s="14" t="s">
        <v>46</v>
      </c>
      <c r="C277" s="14" t="s">
        <v>47</v>
      </c>
      <c r="D277" s="40" t="s">
        <v>472</v>
      </c>
      <c r="E277" s="24" t="s">
        <v>628</v>
      </c>
      <c r="F277" s="21" t="s">
        <v>629</v>
      </c>
      <c r="G277" s="40" t="s">
        <v>1166</v>
      </c>
      <c r="H277" s="14" t="s">
        <v>41</v>
      </c>
      <c r="I277" s="21" t="s">
        <v>629</v>
      </c>
      <c r="J277" s="32" t="s">
        <v>1167</v>
      </c>
      <c r="K277" s="14" t="s">
        <v>1168</v>
      </c>
      <c r="L277" s="21" t="s">
        <v>629</v>
      </c>
      <c r="M277" s="40" t="s">
        <v>1169</v>
      </c>
      <c r="N277" s="39">
        <v>500</v>
      </c>
      <c r="O277" s="39">
        <v>500</v>
      </c>
      <c r="P277" s="83"/>
      <c r="Q277" s="21">
        <v>1</v>
      </c>
      <c r="R277" s="40">
        <v>623</v>
      </c>
      <c r="S277" s="40">
        <v>2056</v>
      </c>
      <c r="T277" s="40">
        <v>1</v>
      </c>
      <c r="U277" s="40">
        <v>50</v>
      </c>
      <c r="V277" s="40">
        <v>210</v>
      </c>
      <c r="W277" s="40" t="s">
        <v>1170</v>
      </c>
      <c r="X277" s="38" t="s">
        <v>568</v>
      </c>
      <c r="Y277" s="40" t="s">
        <v>45</v>
      </c>
      <c r="Z277" s="40"/>
    </row>
    <row r="278" ht="46" customHeight="1" spans="1:26">
      <c r="A278" s="14">
        <f t="shared" ref="A278:A287" si="27">ROW()-6</f>
        <v>272</v>
      </c>
      <c r="B278" s="37" t="s">
        <v>35</v>
      </c>
      <c r="C278" s="37" t="s">
        <v>36</v>
      </c>
      <c r="D278" s="37" t="s">
        <v>37</v>
      </c>
      <c r="E278" s="37" t="s">
        <v>628</v>
      </c>
      <c r="F278" s="37" t="s">
        <v>1031</v>
      </c>
      <c r="G278" s="37" t="s">
        <v>1171</v>
      </c>
      <c r="H278" s="37" t="s">
        <v>41</v>
      </c>
      <c r="I278" s="37" t="s">
        <v>1031</v>
      </c>
      <c r="J278" s="38">
        <v>2025.1</v>
      </c>
      <c r="K278" s="38">
        <v>2025.12</v>
      </c>
      <c r="L278" s="37" t="s">
        <v>1031</v>
      </c>
      <c r="M278" s="37" t="s">
        <v>1172</v>
      </c>
      <c r="N278" s="37">
        <v>130</v>
      </c>
      <c r="O278" s="37">
        <v>130</v>
      </c>
      <c r="P278" s="37">
        <v>0</v>
      </c>
      <c r="Q278" s="37">
        <v>1</v>
      </c>
      <c r="R278" s="37">
        <v>56</v>
      </c>
      <c r="S278" s="37">
        <v>165</v>
      </c>
      <c r="T278" s="37">
        <v>1</v>
      </c>
      <c r="U278" s="37">
        <v>12</v>
      </c>
      <c r="V278" s="37">
        <v>35</v>
      </c>
      <c r="W278" s="14" t="s">
        <v>1173</v>
      </c>
      <c r="X278" s="37" t="s">
        <v>97</v>
      </c>
      <c r="Y278" s="85" t="s">
        <v>45</v>
      </c>
      <c r="Z278" s="14"/>
    </row>
    <row r="279" ht="36" spans="1:26">
      <c r="A279" s="14">
        <f t="shared" si="27"/>
        <v>273</v>
      </c>
      <c r="B279" s="14" t="s">
        <v>46</v>
      </c>
      <c r="C279" s="21" t="s">
        <v>364</v>
      </c>
      <c r="D279" s="21" t="s">
        <v>365</v>
      </c>
      <c r="E279" s="14" t="s">
        <v>628</v>
      </c>
      <c r="F279" s="14" t="s">
        <v>629</v>
      </c>
      <c r="G279" s="44" t="s">
        <v>1174</v>
      </c>
      <c r="H279" s="14" t="s">
        <v>41</v>
      </c>
      <c r="I279" s="14" t="s">
        <v>629</v>
      </c>
      <c r="J279" s="14">
        <v>2025.2</v>
      </c>
      <c r="K279" s="14">
        <v>2025.7</v>
      </c>
      <c r="L279" s="14" t="s">
        <v>629</v>
      </c>
      <c r="M279" s="44" t="s">
        <v>1175</v>
      </c>
      <c r="N279" s="14">
        <v>45</v>
      </c>
      <c r="O279" s="14">
        <v>45</v>
      </c>
      <c r="P279" s="14">
        <v>0</v>
      </c>
      <c r="Q279" s="14">
        <v>1</v>
      </c>
      <c r="R279" s="14">
        <v>914</v>
      </c>
      <c r="S279" s="14">
        <v>3088</v>
      </c>
      <c r="T279" s="14">
        <v>1</v>
      </c>
      <c r="U279" s="14">
        <v>22</v>
      </c>
      <c r="V279" s="14">
        <v>74</v>
      </c>
      <c r="W279" s="14" t="s">
        <v>1176</v>
      </c>
      <c r="X279" s="14" t="s">
        <v>44</v>
      </c>
      <c r="Y279" s="15" t="s">
        <v>45</v>
      </c>
      <c r="Z279" s="86"/>
    </row>
    <row r="280" customFormat="1" ht="50" customHeight="1" spans="1:26">
      <c r="A280" s="14">
        <f t="shared" si="27"/>
        <v>274</v>
      </c>
      <c r="B280" s="21" t="s">
        <v>46</v>
      </c>
      <c r="C280" s="21" t="s">
        <v>75</v>
      </c>
      <c r="D280" s="14" t="s">
        <v>76</v>
      </c>
      <c r="E280" s="22" t="s">
        <v>1177</v>
      </c>
      <c r="F280" s="22" t="s">
        <v>1178</v>
      </c>
      <c r="G280" s="14" t="s">
        <v>1179</v>
      </c>
      <c r="H280" s="22" t="s">
        <v>41</v>
      </c>
      <c r="I280" s="22" t="s">
        <v>1178</v>
      </c>
      <c r="J280" s="32" t="s">
        <v>93</v>
      </c>
      <c r="K280" s="14">
        <v>2025.12</v>
      </c>
      <c r="L280" s="14" t="s">
        <v>94</v>
      </c>
      <c r="M280" s="14" t="s">
        <v>1180</v>
      </c>
      <c r="N280" s="21">
        <v>30</v>
      </c>
      <c r="O280" s="21">
        <v>30</v>
      </c>
      <c r="P280" s="21"/>
      <c r="Q280" s="14">
        <v>1</v>
      </c>
      <c r="R280" s="14">
        <v>45</v>
      </c>
      <c r="S280" s="14">
        <v>185</v>
      </c>
      <c r="T280" s="14">
        <v>1</v>
      </c>
      <c r="U280" s="14">
        <v>2</v>
      </c>
      <c r="V280" s="14">
        <v>7</v>
      </c>
      <c r="W280" s="14" t="s">
        <v>1181</v>
      </c>
      <c r="X280" s="37" t="s">
        <v>97</v>
      </c>
      <c r="Y280" s="14" t="s">
        <v>94</v>
      </c>
      <c r="Z280" s="14" t="s">
        <v>98</v>
      </c>
    </row>
    <row r="281" s="4" customFormat="1" ht="63" customHeight="1" spans="1:26">
      <c r="A281" s="14">
        <f t="shared" si="27"/>
        <v>275</v>
      </c>
      <c r="B281" s="21" t="s">
        <v>46</v>
      </c>
      <c r="C281" s="21" t="s">
        <v>47</v>
      </c>
      <c r="D281" s="21" t="s">
        <v>48</v>
      </c>
      <c r="E281" s="21" t="s">
        <v>1177</v>
      </c>
      <c r="F281" s="21" t="s">
        <v>1182</v>
      </c>
      <c r="G281" s="21" t="s">
        <v>1183</v>
      </c>
      <c r="H281" s="21" t="s">
        <v>41</v>
      </c>
      <c r="I281" s="21" t="s">
        <v>1182</v>
      </c>
      <c r="J281" s="21" t="s">
        <v>1184</v>
      </c>
      <c r="K281" s="21" t="s">
        <v>1185</v>
      </c>
      <c r="L281" s="21" t="s">
        <v>1182</v>
      </c>
      <c r="M281" s="21" t="s">
        <v>1186</v>
      </c>
      <c r="N281" s="21">
        <v>80</v>
      </c>
      <c r="O281" s="21">
        <v>80</v>
      </c>
      <c r="P281" s="21">
        <v>0</v>
      </c>
      <c r="Q281" s="21">
        <v>1</v>
      </c>
      <c r="R281" s="21">
        <v>142</v>
      </c>
      <c r="S281" s="21">
        <v>598</v>
      </c>
      <c r="T281" s="21">
        <v>1</v>
      </c>
      <c r="U281" s="21">
        <v>42</v>
      </c>
      <c r="V281" s="21">
        <v>149</v>
      </c>
      <c r="W281" s="21" t="s">
        <v>1187</v>
      </c>
      <c r="X281" s="21" t="s">
        <v>1188</v>
      </c>
      <c r="Y281" s="21" t="s">
        <v>45</v>
      </c>
      <c r="Z281" s="14"/>
    </row>
    <row r="282" s="4" customFormat="1" ht="53" customHeight="1" spans="1:26">
      <c r="A282" s="14">
        <f t="shared" si="27"/>
        <v>276</v>
      </c>
      <c r="B282" s="21" t="s">
        <v>35</v>
      </c>
      <c r="C282" s="21" t="s">
        <v>36</v>
      </c>
      <c r="D282" s="14" t="s">
        <v>90</v>
      </c>
      <c r="E282" s="21" t="s">
        <v>1177</v>
      </c>
      <c r="F282" s="21" t="s">
        <v>1182</v>
      </c>
      <c r="G282" s="21" t="s">
        <v>1189</v>
      </c>
      <c r="H282" s="21" t="s">
        <v>41</v>
      </c>
      <c r="I282" s="21" t="s">
        <v>1182</v>
      </c>
      <c r="J282" s="32" t="s">
        <v>1190</v>
      </c>
      <c r="K282" s="14" t="s">
        <v>1185</v>
      </c>
      <c r="L282" s="21" t="s">
        <v>1182</v>
      </c>
      <c r="M282" s="21" t="s">
        <v>1191</v>
      </c>
      <c r="N282" s="21">
        <v>10</v>
      </c>
      <c r="O282" s="21">
        <v>10</v>
      </c>
      <c r="P282" s="21">
        <v>0</v>
      </c>
      <c r="Q282" s="21">
        <v>1</v>
      </c>
      <c r="R282" s="21">
        <v>149</v>
      </c>
      <c r="S282" s="21">
        <v>590</v>
      </c>
      <c r="T282" s="21">
        <v>1</v>
      </c>
      <c r="U282" s="21">
        <v>42</v>
      </c>
      <c r="V282" s="21">
        <v>115</v>
      </c>
      <c r="W282" s="21" t="s">
        <v>1192</v>
      </c>
      <c r="X282" s="21" t="s">
        <v>44</v>
      </c>
      <c r="Y282" s="21" t="s">
        <v>45</v>
      </c>
      <c r="Z282" s="21"/>
    </row>
    <row r="283" s="4" customFormat="1" ht="79" customHeight="1" spans="1:26">
      <c r="A283" s="14">
        <f t="shared" si="27"/>
        <v>277</v>
      </c>
      <c r="B283" s="21" t="s">
        <v>46</v>
      </c>
      <c r="C283" s="21" t="s">
        <v>47</v>
      </c>
      <c r="D283" s="21" t="s">
        <v>472</v>
      </c>
      <c r="E283" s="41" t="s">
        <v>1177</v>
      </c>
      <c r="F283" s="41" t="s">
        <v>1182</v>
      </c>
      <c r="G283" s="21" t="s">
        <v>1193</v>
      </c>
      <c r="H283" s="21" t="s">
        <v>41</v>
      </c>
      <c r="I283" s="41" t="s">
        <v>1182</v>
      </c>
      <c r="J283" s="21" t="s">
        <v>1190</v>
      </c>
      <c r="K283" s="21">
        <v>2025.12</v>
      </c>
      <c r="L283" s="21" t="s">
        <v>1182</v>
      </c>
      <c r="M283" s="21" t="s">
        <v>1194</v>
      </c>
      <c r="N283" s="21">
        <v>200</v>
      </c>
      <c r="O283" s="21">
        <v>200</v>
      </c>
      <c r="P283" s="21">
        <v>0</v>
      </c>
      <c r="Q283" s="21">
        <v>1</v>
      </c>
      <c r="R283" s="21">
        <v>149</v>
      </c>
      <c r="S283" s="21">
        <v>590</v>
      </c>
      <c r="T283" s="21">
        <v>1</v>
      </c>
      <c r="U283" s="21">
        <v>42</v>
      </c>
      <c r="V283" s="21">
        <v>115</v>
      </c>
      <c r="W283" s="21" t="s">
        <v>1187</v>
      </c>
      <c r="X283" s="21" t="s">
        <v>1195</v>
      </c>
      <c r="Y283" s="21" t="s">
        <v>45</v>
      </c>
      <c r="Z283" s="21" t="s">
        <v>175</v>
      </c>
    </row>
    <row r="284" ht="55" customHeight="1" spans="1:26">
      <c r="A284" s="14">
        <f t="shared" si="27"/>
        <v>278</v>
      </c>
      <c r="B284" s="88" t="s">
        <v>35</v>
      </c>
      <c r="C284" s="39" t="s">
        <v>36</v>
      </c>
      <c r="D284" s="39" t="s">
        <v>37</v>
      </c>
      <c r="E284" s="39" t="s">
        <v>1177</v>
      </c>
      <c r="F284" s="21" t="s">
        <v>1196</v>
      </c>
      <c r="G284" s="21" t="s">
        <v>1197</v>
      </c>
      <c r="H284" s="39" t="s">
        <v>41</v>
      </c>
      <c r="I284" s="21" t="s">
        <v>1196</v>
      </c>
      <c r="J284" s="21" t="s">
        <v>171</v>
      </c>
      <c r="K284" s="21">
        <v>2025.12</v>
      </c>
      <c r="L284" s="21" t="s">
        <v>1196</v>
      </c>
      <c r="M284" s="21" t="s">
        <v>1198</v>
      </c>
      <c r="N284" s="21">
        <v>100</v>
      </c>
      <c r="O284" s="21">
        <v>100</v>
      </c>
      <c r="P284" s="21">
        <v>0</v>
      </c>
      <c r="Q284" s="21">
        <v>1</v>
      </c>
      <c r="R284" s="21">
        <v>206</v>
      </c>
      <c r="S284" s="21">
        <v>796</v>
      </c>
      <c r="T284" s="21">
        <v>1</v>
      </c>
      <c r="U284" s="21">
        <v>36</v>
      </c>
      <c r="V284" s="21">
        <v>127</v>
      </c>
      <c r="W284" s="21" t="s">
        <v>1199</v>
      </c>
      <c r="X284" s="21" t="s">
        <v>1200</v>
      </c>
      <c r="Y284" s="21" t="s">
        <v>45</v>
      </c>
      <c r="Z284" s="21"/>
    </row>
    <row r="285" ht="50" customHeight="1" spans="1:26">
      <c r="A285" s="14">
        <f t="shared" si="27"/>
        <v>279</v>
      </c>
      <c r="B285" s="21" t="s">
        <v>35</v>
      </c>
      <c r="C285" s="21" t="s">
        <v>127</v>
      </c>
      <c r="D285" s="21" t="s">
        <v>728</v>
      </c>
      <c r="E285" s="21" t="s">
        <v>1177</v>
      </c>
      <c r="F285" s="21" t="s">
        <v>1196</v>
      </c>
      <c r="G285" s="21" t="s">
        <v>1201</v>
      </c>
      <c r="H285" s="21" t="s">
        <v>41</v>
      </c>
      <c r="I285" s="21" t="s">
        <v>1196</v>
      </c>
      <c r="J285" s="21" t="s">
        <v>171</v>
      </c>
      <c r="K285" s="21">
        <v>2025.12</v>
      </c>
      <c r="L285" s="21" t="s">
        <v>1196</v>
      </c>
      <c r="M285" s="21" t="s">
        <v>1202</v>
      </c>
      <c r="N285" s="21">
        <v>100</v>
      </c>
      <c r="O285" s="21">
        <v>100</v>
      </c>
      <c r="P285" s="21">
        <v>0</v>
      </c>
      <c r="Q285" s="21">
        <v>1</v>
      </c>
      <c r="R285" s="21">
        <v>206</v>
      </c>
      <c r="S285" s="21">
        <v>796</v>
      </c>
      <c r="T285" s="21">
        <v>1</v>
      </c>
      <c r="U285" s="21">
        <v>36</v>
      </c>
      <c r="V285" s="21">
        <v>127</v>
      </c>
      <c r="W285" s="21" t="s">
        <v>1203</v>
      </c>
      <c r="X285" s="21" t="s">
        <v>1200</v>
      </c>
      <c r="Y285" s="21" t="s">
        <v>45</v>
      </c>
      <c r="Z285" s="21"/>
    </row>
    <row r="286" ht="50" customHeight="1" spans="1:26">
      <c r="A286" s="14">
        <f t="shared" si="27"/>
        <v>280</v>
      </c>
      <c r="B286" s="21" t="s">
        <v>46</v>
      </c>
      <c r="C286" s="21" t="s">
        <v>47</v>
      </c>
      <c r="D286" s="21" t="s">
        <v>472</v>
      </c>
      <c r="E286" s="21" t="s">
        <v>1177</v>
      </c>
      <c r="F286" s="21" t="s">
        <v>1196</v>
      </c>
      <c r="G286" s="21" t="s">
        <v>1204</v>
      </c>
      <c r="H286" s="21" t="s">
        <v>41</v>
      </c>
      <c r="I286" s="21" t="s">
        <v>1196</v>
      </c>
      <c r="J286" s="32" t="s">
        <v>1184</v>
      </c>
      <c r="K286" s="14" t="s">
        <v>1205</v>
      </c>
      <c r="L286" s="21" t="s">
        <v>1196</v>
      </c>
      <c r="M286" s="21" t="s">
        <v>1206</v>
      </c>
      <c r="N286" s="21">
        <v>90</v>
      </c>
      <c r="O286" s="21">
        <v>90</v>
      </c>
      <c r="P286" s="21">
        <v>0</v>
      </c>
      <c r="Q286" s="21">
        <v>1</v>
      </c>
      <c r="R286" s="21">
        <v>206</v>
      </c>
      <c r="S286" s="21">
        <v>796</v>
      </c>
      <c r="T286" s="21">
        <v>1</v>
      </c>
      <c r="U286" s="21">
        <v>36</v>
      </c>
      <c r="V286" s="21">
        <v>127</v>
      </c>
      <c r="W286" s="21" t="s">
        <v>1207</v>
      </c>
      <c r="X286" s="21" t="s">
        <v>1188</v>
      </c>
      <c r="Y286" s="21" t="s">
        <v>45</v>
      </c>
      <c r="Z286" s="21"/>
    </row>
    <row r="287" ht="84" spans="1:26">
      <c r="A287" s="14">
        <f t="shared" si="27"/>
        <v>281</v>
      </c>
      <c r="B287" s="21" t="s">
        <v>46</v>
      </c>
      <c r="C287" s="21" t="s">
        <v>47</v>
      </c>
      <c r="D287" s="21" t="s">
        <v>472</v>
      </c>
      <c r="E287" s="21" t="s">
        <v>1177</v>
      </c>
      <c r="F287" s="21" t="s">
        <v>1196</v>
      </c>
      <c r="G287" s="21" t="s">
        <v>1208</v>
      </c>
      <c r="H287" s="21" t="s">
        <v>41</v>
      </c>
      <c r="I287" s="21" t="s">
        <v>1196</v>
      </c>
      <c r="J287" s="21" t="s">
        <v>171</v>
      </c>
      <c r="K287" s="21">
        <v>2025.12</v>
      </c>
      <c r="L287" s="21" t="s">
        <v>1196</v>
      </c>
      <c r="M287" s="21" t="s">
        <v>1209</v>
      </c>
      <c r="N287" s="21">
        <v>200</v>
      </c>
      <c r="O287" s="21">
        <v>200</v>
      </c>
      <c r="P287" s="21">
        <v>0</v>
      </c>
      <c r="Q287" s="21">
        <v>1</v>
      </c>
      <c r="R287" s="21">
        <v>206</v>
      </c>
      <c r="S287" s="21">
        <v>796</v>
      </c>
      <c r="T287" s="21">
        <v>1</v>
      </c>
      <c r="U287" s="21">
        <v>36</v>
      </c>
      <c r="V287" s="21">
        <v>127</v>
      </c>
      <c r="W287" s="21" t="s">
        <v>1210</v>
      </c>
      <c r="X287" s="21" t="s">
        <v>1188</v>
      </c>
      <c r="Y287" s="21" t="s">
        <v>45</v>
      </c>
      <c r="Z287" s="21"/>
    </row>
    <row r="288" s="1" customFormat="1" ht="72" spans="1:26">
      <c r="A288" s="14">
        <f t="shared" ref="A288:A297" si="28">ROW()-6</f>
        <v>282</v>
      </c>
      <c r="B288" s="21" t="s">
        <v>46</v>
      </c>
      <c r="C288" s="21" t="s">
        <v>47</v>
      </c>
      <c r="D288" s="21" t="s">
        <v>472</v>
      </c>
      <c r="E288" s="21" t="s">
        <v>1177</v>
      </c>
      <c r="F288" s="21" t="s">
        <v>1196</v>
      </c>
      <c r="G288" s="21" t="s">
        <v>1211</v>
      </c>
      <c r="H288" s="21" t="s">
        <v>41</v>
      </c>
      <c r="I288" s="21" t="s">
        <v>1196</v>
      </c>
      <c r="J288" s="21" t="s">
        <v>171</v>
      </c>
      <c r="K288" s="21">
        <v>2025.12</v>
      </c>
      <c r="L288" s="21" t="s">
        <v>1196</v>
      </c>
      <c r="M288" s="21" t="s">
        <v>1212</v>
      </c>
      <c r="N288" s="21">
        <v>25</v>
      </c>
      <c r="O288" s="21">
        <v>25</v>
      </c>
      <c r="P288" s="21">
        <v>0</v>
      </c>
      <c r="Q288" s="21">
        <v>1</v>
      </c>
      <c r="R288" s="21">
        <v>206</v>
      </c>
      <c r="S288" s="21">
        <v>796</v>
      </c>
      <c r="T288" s="21">
        <v>1</v>
      </c>
      <c r="U288" s="21">
        <v>36</v>
      </c>
      <c r="V288" s="21">
        <v>127</v>
      </c>
      <c r="W288" s="21" t="s">
        <v>1213</v>
      </c>
      <c r="X288" s="21" t="s">
        <v>369</v>
      </c>
      <c r="Y288" s="21" t="s">
        <v>57</v>
      </c>
      <c r="Z288" s="21"/>
    </row>
    <row r="289" ht="55" customHeight="1" spans="1:26">
      <c r="A289" s="14">
        <f t="shared" si="28"/>
        <v>283</v>
      </c>
      <c r="B289" s="21" t="s">
        <v>46</v>
      </c>
      <c r="C289" s="21" t="s">
        <v>364</v>
      </c>
      <c r="D289" s="17" t="s">
        <v>1214</v>
      </c>
      <c r="E289" s="21" t="s">
        <v>1177</v>
      </c>
      <c r="F289" s="14" t="s">
        <v>1215</v>
      </c>
      <c r="G289" s="21" t="s">
        <v>1216</v>
      </c>
      <c r="H289" s="21" t="s">
        <v>41</v>
      </c>
      <c r="I289" s="32" t="s">
        <v>1217</v>
      </c>
      <c r="J289" s="21" t="s">
        <v>171</v>
      </c>
      <c r="K289" s="21">
        <v>2025.12</v>
      </c>
      <c r="L289" s="21" t="s">
        <v>1215</v>
      </c>
      <c r="M289" s="21" t="s">
        <v>1218</v>
      </c>
      <c r="N289" s="21">
        <v>245</v>
      </c>
      <c r="O289" s="14">
        <v>245</v>
      </c>
      <c r="P289" s="21"/>
      <c r="Q289" s="21">
        <v>1</v>
      </c>
      <c r="R289" s="21">
        <v>960</v>
      </c>
      <c r="S289" s="21">
        <v>2940</v>
      </c>
      <c r="T289" s="21">
        <v>1</v>
      </c>
      <c r="U289" s="21">
        <v>108</v>
      </c>
      <c r="V289" s="21">
        <v>343</v>
      </c>
      <c r="W289" s="14" t="s">
        <v>1219</v>
      </c>
      <c r="X289" s="21" t="s">
        <v>1188</v>
      </c>
      <c r="Y289" s="21" t="s">
        <v>45</v>
      </c>
      <c r="Z289" s="21"/>
    </row>
    <row r="290" ht="52" customHeight="1" spans="1:26">
      <c r="A290" s="14">
        <f t="shared" si="28"/>
        <v>284</v>
      </c>
      <c r="B290" s="21" t="s">
        <v>46</v>
      </c>
      <c r="C290" s="21" t="s">
        <v>75</v>
      </c>
      <c r="D290" s="14" t="s">
        <v>627</v>
      </c>
      <c r="E290" s="21" t="s">
        <v>1177</v>
      </c>
      <c r="F290" s="14" t="s">
        <v>1215</v>
      </c>
      <c r="G290" s="21" t="s">
        <v>1220</v>
      </c>
      <c r="H290" s="21" t="s">
        <v>41</v>
      </c>
      <c r="I290" s="32" t="s">
        <v>1221</v>
      </c>
      <c r="J290" s="21" t="s">
        <v>171</v>
      </c>
      <c r="K290" s="21">
        <v>2025.12</v>
      </c>
      <c r="L290" s="21" t="s">
        <v>1215</v>
      </c>
      <c r="M290" s="21" t="s">
        <v>1222</v>
      </c>
      <c r="N290" s="21">
        <v>120</v>
      </c>
      <c r="O290" s="14">
        <v>120</v>
      </c>
      <c r="P290" s="21"/>
      <c r="Q290" s="21">
        <v>1</v>
      </c>
      <c r="R290" s="21">
        <v>960</v>
      </c>
      <c r="S290" s="21">
        <v>2940</v>
      </c>
      <c r="T290" s="21">
        <v>1</v>
      </c>
      <c r="U290" s="21">
        <v>108</v>
      </c>
      <c r="V290" s="21">
        <v>343</v>
      </c>
      <c r="W290" s="14" t="s">
        <v>1219</v>
      </c>
      <c r="X290" s="21" t="s">
        <v>1188</v>
      </c>
      <c r="Y290" s="21" t="s">
        <v>45</v>
      </c>
      <c r="Z290" s="21"/>
    </row>
    <row r="291" ht="53" customHeight="1" spans="1:26">
      <c r="A291" s="14">
        <f t="shared" si="28"/>
        <v>285</v>
      </c>
      <c r="B291" s="21" t="s">
        <v>46</v>
      </c>
      <c r="C291" s="21" t="s">
        <v>47</v>
      </c>
      <c r="D291" s="14" t="s">
        <v>472</v>
      </c>
      <c r="E291" s="21" t="s">
        <v>1177</v>
      </c>
      <c r="F291" s="14" t="s">
        <v>1215</v>
      </c>
      <c r="G291" s="21" t="s">
        <v>1223</v>
      </c>
      <c r="H291" s="21" t="s">
        <v>41</v>
      </c>
      <c r="I291" s="32" t="s">
        <v>1217</v>
      </c>
      <c r="J291" s="21" t="s">
        <v>171</v>
      </c>
      <c r="K291" s="21">
        <v>2025.12</v>
      </c>
      <c r="L291" s="21" t="s">
        <v>1215</v>
      </c>
      <c r="M291" s="21" t="s">
        <v>1224</v>
      </c>
      <c r="N291" s="21">
        <v>48</v>
      </c>
      <c r="O291" s="14">
        <v>48</v>
      </c>
      <c r="P291" s="21"/>
      <c r="Q291" s="21">
        <v>1</v>
      </c>
      <c r="R291" s="21">
        <v>960</v>
      </c>
      <c r="S291" s="21">
        <v>2940</v>
      </c>
      <c r="T291" s="21">
        <v>1</v>
      </c>
      <c r="U291" s="21">
        <v>108</v>
      </c>
      <c r="V291" s="21">
        <v>343</v>
      </c>
      <c r="W291" s="14" t="s">
        <v>1219</v>
      </c>
      <c r="X291" s="21" t="s">
        <v>1188</v>
      </c>
      <c r="Y291" s="21" t="s">
        <v>45</v>
      </c>
      <c r="Z291" s="14"/>
    </row>
    <row r="292" s="4" customFormat="1" ht="44" customHeight="1" spans="1:26">
      <c r="A292" s="14">
        <f t="shared" si="28"/>
        <v>286</v>
      </c>
      <c r="B292" s="21" t="s">
        <v>46</v>
      </c>
      <c r="C292" s="21" t="s">
        <v>75</v>
      </c>
      <c r="D292" s="14" t="s">
        <v>627</v>
      </c>
      <c r="E292" s="21" t="s">
        <v>1177</v>
      </c>
      <c r="F292" s="14" t="s">
        <v>1215</v>
      </c>
      <c r="G292" s="21" t="s">
        <v>1225</v>
      </c>
      <c r="H292" s="21" t="s">
        <v>41</v>
      </c>
      <c r="I292" s="32" t="s">
        <v>1215</v>
      </c>
      <c r="J292" s="14" t="s">
        <v>171</v>
      </c>
      <c r="K292" s="21">
        <v>2025.12</v>
      </c>
      <c r="L292" s="21" t="s">
        <v>1215</v>
      </c>
      <c r="M292" s="21" t="s">
        <v>1226</v>
      </c>
      <c r="N292" s="21">
        <v>200</v>
      </c>
      <c r="O292" s="14">
        <v>200</v>
      </c>
      <c r="P292" s="21"/>
      <c r="Q292" s="21">
        <v>1</v>
      </c>
      <c r="R292" s="21">
        <v>960</v>
      </c>
      <c r="S292" s="21">
        <v>2940</v>
      </c>
      <c r="T292" s="21">
        <v>1</v>
      </c>
      <c r="U292" s="21">
        <v>108</v>
      </c>
      <c r="V292" s="21">
        <v>343</v>
      </c>
      <c r="W292" s="14" t="s">
        <v>1227</v>
      </c>
      <c r="X292" s="21" t="s">
        <v>1188</v>
      </c>
      <c r="Y292" s="21" t="s">
        <v>45</v>
      </c>
      <c r="Z292" s="21"/>
    </row>
    <row r="293" ht="43" customHeight="1" spans="1:26">
      <c r="A293" s="14">
        <f t="shared" si="28"/>
        <v>287</v>
      </c>
      <c r="B293" s="21" t="s">
        <v>35</v>
      </c>
      <c r="C293" s="21" t="s">
        <v>127</v>
      </c>
      <c r="D293" s="21" t="s">
        <v>728</v>
      </c>
      <c r="E293" s="21" t="s">
        <v>1177</v>
      </c>
      <c r="F293" s="14" t="s">
        <v>1215</v>
      </c>
      <c r="G293" s="21" t="s">
        <v>1228</v>
      </c>
      <c r="H293" s="21" t="s">
        <v>41</v>
      </c>
      <c r="I293" s="32" t="s">
        <v>1217</v>
      </c>
      <c r="J293" s="21" t="s">
        <v>171</v>
      </c>
      <c r="K293" s="21">
        <v>2025.12</v>
      </c>
      <c r="L293" s="21" t="s">
        <v>1215</v>
      </c>
      <c r="M293" s="21" t="s">
        <v>1229</v>
      </c>
      <c r="N293" s="21">
        <v>50</v>
      </c>
      <c r="O293" s="14">
        <v>50</v>
      </c>
      <c r="P293" s="21"/>
      <c r="Q293" s="21">
        <v>1</v>
      </c>
      <c r="R293" s="21">
        <v>125</v>
      </c>
      <c r="S293" s="21">
        <v>450</v>
      </c>
      <c r="T293" s="21">
        <v>1</v>
      </c>
      <c r="U293" s="21">
        <v>25</v>
      </c>
      <c r="V293" s="21">
        <v>91</v>
      </c>
      <c r="W293" s="14" t="s">
        <v>1230</v>
      </c>
      <c r="X293" s="21" t="s">
        <v>1200</v>
      </c>
      <c r="Y293" s="21" t="s">
        <v>45</v>
      </c>
      <c r="Z293" s="14"/>
    </row>
    <row r="294" ht="47" customHeight="1" spans="1:26">
      <c r="A294" s="14">
        <f t="shared" si="28"/>
        <v>288</v>
      </c>
      <c r="B294" s="21" t="s">
        <v>35</v>
      </c>
      <c r="C294" s="21" t="s">
        <v>36</v>
      </c>
      <c r="D294" s="14" t="s">
        <v>37</v>
      </c>
      <c r="E294" s="21" t="s">
        <v>1177</v>
      </c>
      <c r="F294" s="14" t="s">
        <v>1215</v>
      </c>
      <c r="G294" s="21" t="s">
        <v>1231</v>
      </c>
      <c r="H294" s="21" t="s">
        <v>1053</v>
      </c>
      <c r="I294" s="32" t="s">
        <v>1232</v>
      </c>
      <c r="J294" s="21" t="s">
        <v>171</v>
      </c>
      <c r="K294" s="21">
        <v>2025.12</v>
      </c>
      <c r="L294" s="21" t="s">
        <v>1215</v>
      </c>
      <c r="M294" s="21" t="s">
        <v>1233</v>
      </c>
      <c r="N294" s="21">
        <v>25</v>
      </c>
      <c r="O294" s="14">
        <v>25</v>
      </c>
      <c r="P294" s="21"/>
      <c r="Q294" s="21">
        <v>1</v>
      </c>
      <c r="R294" s="21">
        <v>125</v>
      </c>
      <c r="S294" s="21">
        <v>450</v>
      </c>
      <c r="T294" s="21">
        <v>1</v>
      </c>
      <c r="U294" s="21">
        <v>25</v>
      </c>
      <c r="V294" s="21">
        <v>91</v>
      </c>
      <c r="W294" s="14" t="s">
        <v>220</v>
      </c>
      <c r="X294" s="21" t="s">
        <v>1200</v>
      </c>
      <c r="Y294" s="21" t="s">
        <v>45</v>
      </c>
      <c r="Z294" s="14"/>
    </row>
    <row r="295" ht="51" customHeight="1" spans="1:26">
      <c r="A295" s="14">
        <f t="shared" si="28"/>
        <v>289</v>
      </c>
      <c r="B295" s="21" t="s">
        <v>35</v>
      </c>
      <c r="C295" s="21" t="s">
        <v>69</v>
      </c>
      <c r="D295" s="14" t="s">
        <v>70</v>
      </c>
      <c r="E295" s="14" t="s">
        <v>1177</v>
      </c>
      <c r="F295" s="21" t="s">
        <v>396</v>
      </c>
      <c r="G295" s="14" t="s">
        <v>1234</v>
      </c>
      <c r="H295" s="21" t="s">
        <v>41</v>
      </c>
      <c r="I295" s="21" t="s">
        <v>396</v>
      </c>
      <c r="J295" s="32" t="s">
        <v>1184</v>
      </c>
      <c r="K295" s="14" t="s">
        <v>462</v>
      </c>
      <c r="L295" s="21" t="s">
        <v>396</v>
      </c>
      <c r="M295" s="14" t="s">
        <v>1235</v>
      </c>
      <c r="N295" s="48">
        <v>10</v>
      </c>
      <c r="O295" s="48">
        <v>10</v>
      </c>
      <c r="P295" s="14">
        <v>0</v>
      </c>
      <c r="Q295" s="14">
        <v>3</v>
      </c>
      <c r="R295" s="14">
        <v>356</v>
      </c>
      <c r="S295" s="14">
        <v>2238</v>
      </c>
      <c r="T295" s="14">
        <v>0</v>
      </c>
      <c r="U295" s="14">
        <v>128</v>
      </c>
      <c r="V295" s="14">
        <v>436</v>
      </c>
      <c r="W295" s="21" t="s">
        <v>1236</v>
      </c>
      <c r="X295" s="21" t="s">
        <v>1154</v>
      </c>
      <c r="Y295" s="21" t="s">
        <v>180</v>
      </c>
      <c r="Z295" s="14"/>
    </row>
    <row r="296" ht="63" customHeight="1" spans="1:26">
      <c r="A296" s="14">
        <f t="shared" si="28"/>
        <v>290</v>
      </c>
      <c r="B296" s="21" t="s">
        <v>46</v>
      </c>
      <c r="C296" s="21" t="s">
        <v>47</v>
      </c>
      <c r="D296" s="21" t="s">
        <v>472</v>
      </c>
      <c r="E296" s="21" t="s">
        <v>1177</v>
      </c>
      <c r="F296" s="21" t="s">
        <v>1237</v>
      </c>
      <c r="G296" s="21" t="s">
        <v>1238</v>
      </c>
      <c r="H296" s="21" t="s">
        <v>41</v>
      </c>
      <c r="I296" s="21" t="s">
        <v>1237</v>
      </c>
      <c r="J296" s="21">
        <v>2025.1</v>
      </c>
      <c r="K296" s="21">
        <v>2025.12</v>
      </c>
      <c r="L296" s="21" t="s">
        <v>1237</v>
      </c>
      <c r="M296" s="21" t="s">
        <v>1239</v>
      </c>
      <c r="N296" s="21">
        <v>800</v>
      </c>
      <c r="O296" s="21">
        <v>800</v>
      </c>
      <c r="P296" s="21">
        <v>0</v>
      </c>
      <c r="Q296" s="21">
        <v>1</v>
      </c>
      <c r="R296" s="21">
        <v>572</v>
      </c>
      <c r="S296" s="21">
        <v>2345</v>
      </c>
      <c r="T296" s="21">
        <v>0</v>
      </c>
      <c r="U296" s="21">
        <v>102</v>
      </c>
      <c r="V296" s="21">
        <v>394</v>
      </c>
      <c r="W296" s="21" t="s">
        <v>1240</v>
      </c>
      <c r="X296" s="27" t="s">
        <v>568</v>
      </c>
      <c r="Y296" s="21" t="s">
        <v>45</v>
      </c>
      <c r="Z296" s="21"/>
    </row>
    <row r="297" ht="67" customHeight="1" spans="1:26">
      <c r="A297" s="14">
        <f t="shared" si="28"/>
        <v>291</v>
      </c>
      <c r="B297" s="21" t="s">
        <v>46</v>
      </c>
      <c r="C297" s="14" t="s">
        <v>75</v>
      </c>
      <c r="D297" s="14" t="s">
        <v>627</v>
      </c>
      <c r="E297" s="14" t="s">
        <v>1177</v>
      </c>
      <c r="F297" s="21" t="s">
        <v>1237</v>
      </c>
      <c r="G297" s="14" t="s">
        <v>1241</v>
      </c>
      <c r="H297" s="21" t="s">
        <v>41</v>
      </c>
      <c r="I297" s="21" t="s">
        <v>1237</v>
      </c>
      <c r="J297" s="21" t="s">
        <v>1242</v>
      </c>
      <c r="K297" s="21">
        <v>2025.12</v>
      </c>
      <c r="L297" s="14" t="s">
        <v>1237</v>
      </c>
      <c r="M297" s="14" t="s">
        <v>1243</v>
      </c>
      <c r="N297" s="14">
        <v>35</v>
      </c>
      <c r="O297" s="14">
        <v>35</v>
      </c>
      <c r="P297" s="14">
        <v>0</v>
      </c>
      <c r="Q297" s="21">
        <v>1</v>
      </c>
      <c r="R297" s="21">
        <v>572</v>
      </c>
      <c r="S297" s="21">
        <v>2345</v>
      </c>
      <c r="T297" s="21">
        <v>0</v>
      </c>
      <c r="U297" s="21">
        <v>102</v>
      </c>
      <c r="V297" s="21">
        <v>394</v>
      </c>
      <c r="W297" s="21" t="s">
        <v>1244</v>
      </c>
      <c r="X297" s="21" t="s">
        <v>1245</v>
      </c>
      <c r="Y297" s="21" t="s">
        <v>45</v>
      </c>
      <c r="Z297" s="14" t="s">
        <v>175</v>
      </c>
    </row>
    <row r="298" ht="65" customHeight="1" spans="1:26">
      <c r="A298" s="14">
        <f t="shared" ref="A298:A307" si="29">ROW()-6</f>
        <v>292</v>
      </c>
      <c r="B298" s="21" t="s">
        <v>46</v>
      </c>
      <c r="C298" s="14" t="s">
        <v>75</v>
      </c>
      <c r="D298" s="14" t="s">
        <v>627</v>
      </c>
      <c r="E298" s="14" t="s">
        <v>1177</v>
      </c>
      <c r="F298" s="21" t="s">
        <v>1237</v>
      </c>
      <c r="G298" s="14" t="s">
        <v>1246</v>
      </c>
      <c r="H298" s="21" t="s">
        <v>41</v>
      </c>
      <c r="I298" s="21" t="s">
        <v>1237</v>
      </c>
      <c r="J298" s="21" t="s">
        <v>1242</v>
      </c>
      <c r="K298" s="28">
        <v>2025.12</v>
      </c>
      <c r="L298" s="14" t="s">
        <v>1237</v>
      </c>
      <c r="M298" s="14" t="s">
        <v>1247</v>
      </c>
      <c r="N298" s="48">
        <v>24</v>
      </c>
      <c r="O298" s="48">
        <v>24</v>
      </c>
      <c r="P298" s="14">
        <v>0</v>
      </c>
      <c r="Q298" s="21">
        <v>1</v>
      </c>
      <c r="R298" s="21">
        <v>572</v>
      </c>
      <c r="S298" s="21">
        <v>2345</v>
      </c>
      <c r="T298" s="21">
        <v>0</v>
      </c>
      <c r="U298" s="21">
        <v>102</v>
      </c>
      <c r="V298" s="21">
        <v>394</v>
      </c>
      <c r="W298" s="21" t="s">
        <v>1244</v>
      </c>
      <c r="X298" s="21" t="s">
        <v>1245</v>
      </c>
      <c r="Y298" s="21" t="s">
        <v>1248</v>
      </c>
      <c r="Z298" s="14" t="s">
        <v>175</v>
      </c>
    </row>
    <row r="299" ht="56" customHeight="1" spans="1:26">
      <c r="A299" s="14">
        <f t="shared" si="29"/>
        <v>293</v>
      </c>
      <c r="B299" s="21" t="s">
        <v>46</v>
      </c>
      <c r="C299" s="14" t="s">
        <v>75</v>
      </c>
      <c r="D299" s="14" t="s">
        <v>627</v>
      </c>
      <c r="E299" s="14" t="s">
        <v>1177</v>
      </c>
      <c r="F299" s="21" t="s">
        <v>1237</v>
      </c>
      <c r="G299" s="14" t="s">
        <v>1249</v>
      </c>
      <c r="H299" s="14" t="s">
        <v>41</v>
      </c>
      <c r="I299" s="21" t="s">
        <v>1237</v>
      </c>
      <c r="J299" s="21" t="s">
        <v>1190</v>
      </c>
      <c r="K299" s="21">
        <v>2025.12</v>
      </c>
      <c r="L299" s="14" t="s">
        <v>1237</v>
      </c>
      <c r="M299" s="14" t="s">
        <v>1250</v>
      </c>
      <c r="N299" s="14">
        <v>50</v>
      </c>
      <c r="O299" s="14">
        <v>50</v>
      </c>
      <c r="P299" s="14">
        <v>0</v>
      </c>
      <c r="Q299" s="14">
        <v>1</v>
      </c>
      <c r="R299" s="21">
        <v>572</v>
      </c>
      <c r="S299" s="21">
        <v>2345</v>
      </c>
      <c r="T299" s="21">
        <v>0</v>
      </c>
      <c r="U299" s="21">
        <v>102</v>
      </c>
      <c r="V299" s="21">
        <v>394</v>
      </c>
      <c r="W299" s="14" t="s">
        <v>1251</v>
      </c>
      <c r="X299" s="15" t="s">
        <v>1154</v>
      </c>
      <c r="Y299" s="14" t="s">
        <v>45</v>
      </c>
      <c r="Z299" s="14"/>
    </row>
    <row r="300" s="4" customFormat="1" ht="74" customHeight="1" spans="1:26">
      <c r="A300" s="14">
        <f t="shared" si="29"/>
        <v>294</v>
      </c>
      <c r="B300" s="21" t="s">
        <v>35</v>
      </c>
      <c r="C300" s="21" t="s">
        <v>36</v>
      </c>
      <c r="D300" s="21" t="s">
        <v>227</v>
      </c>
      <c r="E300" s="21" t="s">
        <v>1177</v>
      </c>
      <c r="F300" s="21" t="s">
        <v>1237</v>
      </c>
      <c r="G300" s="21" t="s">
        <v>1252</v>
      </c>
      <c r="H300" s="21" t="s">
        <v>41</v>
      </c>
      <c r="I300" s="21" t="s">
        <v>1237</v>
      </c>
      <c r="J300" s="21" t="s">
        <v>1242</v>
      </c>
      <c r="K300" s="21">
        <v>2025.12</v>
      </c>
      <c r="L300" s="21" t="s">
        <v>1237</v>
      </c>
      <c r="M300" s="21" t="s">
        <v>1253</v>
      </c>
      <c r="N300" s="48">
        <v>20</v>
      </c>
      <c r="O300" s="48">
        <v>20</v>
      </c>
      <c r="P300" s="21">
        <v>0</v>
      </c>
      <c r="Q300" s="21">
        <v>1</v>
      </c>
      <c r="R300" s="21">
        <v>572</v>
      </c>
      <c r="S300" s="21">
        <v>2345</v>
      </c>
      <c r="T300" s="21">
        <v>0</v>
      </c>
      <c r="U300" s="21">
        <v>102</v>
      </c>
      <c r="V300" s="21">
        <v>394</v>
      </c>
      <c r="W300" s="21" t="s">
        <v>1254</v>
      </c>
      <c r="X300" s="27" t="s">
        <v>44</v>
      </c>
      <c r="Y300" s="21" t="s">
        <v>57</v>
      </c>
      <c r="Z300" s="14"/>
    </row>
    <row r="301" ht="55" customHeight="1" spans="1:26">
      <c r="A301" s="14">
        <f t="shared" si="29"/>
        <v>295</v>
      </c>
      <c r="B301" s="21" t="s">
        <v>46</v>
      </c>
      <c r="C301" s="21" t="s">
        <v>75</v>
      </c>
      <c r="D301" s="21" t="s">
        <v>627</v>
      </c>
      <c r="E301" s="21" t="s">
        <v>1177</v>
      </c>
      <c r="F301" s="21" t="s">
        <v>1237</v>
      </c>
      <c r="G301" s="21" t="s">
        <v>1255</v>
      </c>
      <c r="H301" s="21" t="s">
        <v>41</v>
      </c>
      <c r="I301" s="21" t="s">
        <v>1237</v>
      </c>
      <c r="J301" s="32" t="s">
        <v>1190</v>
      </c>
      <c r="K301" s="28">
        <v>2025.09</v>
      </c>
      <c r="L301" s="21" t="s">
        <v>1237</v>
      </c>
      <c r="M301" s="21" t="s">
        <v>1256</v>
      </c>
      <c r="N301" s="21">
        <v>260</v>
      </c>
      <c r="O301" s="21">
        <v>260</v>
      </c>
      <c r="P301" s="21">
        <v>0</v>
      </c>
      <c r="Q301" s="21">
        <v>1</v>
      </c>
      <c r="R301" s="21">
        <v>572</v>
      </c>
      <c r="S301" s="21">
        <v>2345</v>
      </c>
      <c r="T301" s="21">
        <v>0</v>
      </c>
      <c r="U301" s="21">
        <v>102</v>
      </c>
      <c r="V301" s="21">
        <v>394</v>
      </c>
      <c r="W301" s="21" t="s">
        <v>1257</v>
      </c>
      <c r="X301" s="21" t="s">
        <v>1154</v>
      </c>
      <c r="Y301" s="21" t="s">
        <v>180</v>
      </c>
      <c r="Z301" s="21"/>
    </row>
    <row r="302" s="4" customFormat="1" ht="74" customHeight="1" spans="1:26">
      <c r="A302" s="14">
        <f t="shared" si="29"/>
        <v>296</v>
      </c>
      <c r="B302" s="21" t="s">
        <v>46</v>
      </c>
      <c r="C302" s="14" t="s">
        <v>75</v>
      </c>
      <c r="D302" s="14" t="s">
        <v>627</v>
      </c>
      <c r="E302" s="14" t="s">
        <v>1177</v>
      </c>
      <c r="F302" s="21" t="s">
        <v>1237</v>
      </c>
      <c r="G302" s="14" t="s">
        <v>1258</v>
      </c>
      <c r="H302" s="14" t="s">
        <v>41</v>
      </c>
      <c r="I302" s="21" t="s">
        <v>1237</v>
      </c>
      <c r="J302" s="21" t="s">
        <v>1190</v>
      </c>
      <c r="K302" s="21">
        <v>2025.12</v>
      </c>
      <c r="L302" s="14" t="s">
        <v>1237</v>
      </c>
      <c r="M302" s="14" t="s">
        <v>1259</v>
      </c>
      <c r="N302" s="14">
        <v>80</v>
      </c>
      <c r="O302" s="14">
        <v>80</v>
      </c>
      <c r="P302" s="14">
        <v>0</v>
      </c>
      <c r="Q302" s="14">
        <v>1</v>
      </c>
      <c r="R302" s="21">
        <v>572</v>
      </c>
      <c r="S302" s="21">
        <v>2345</v>
      </c>
      <c r="T302" s="21">
        <v>0</v>
      </c>
      <c r="U302" s="21">
        <v>102</v>
      </c>
      <c r="V302" s="21">
        <v>394</v>
      </c>
      <c r="W302" s="14" t="s">
        <v>1251</v>
      </c>
      <c r="X302" s="15" t="s">
        <v>1154</v>
      </c>
      <c r="Y302" s="14" t="s">
        <v>45</v>
      </c>
      <c r="Z302" s="14"/>
    </row>
    <row r="303" ht="85" customHeight="1" spans="1:26">
      <c r="A303" s="14">
        <f t="shared" si="29"/>
        <v>297</v>
      </c>
      <c r="B303" s="21" t="s">
        <v>35</v>
      </c>
      <c r="C303" s="21" t="s">
        <v>36</v>
      </c>
      <c r="D303" s="17" t="s">
        <v>37</v>
      </c>
      <c r="E303" s="14" t="s">
        <v>1177</v>
      </c>
      <c r="F303" s="21" t="s">
        <v>1260</v>
      </c>
      <c r="G303" s="14" t="s">
        <v>1261</v>
      </c>
      <c r="H303" s="21" t="s">
        <v>41</v>
      </c>
      <c r="I303" s="21" t="s">
        <v>1260</v>
      </c>
      <c r="J303" s="21">
        <v>2025.1</v>
      </c>
      <c r="K303" s="21">
        <v>2025.12</v>
      </c>
      <c r="L303" s="14" t="s">
        <v>1260</v>
      </c>
      <c r="M303" s="14" t="s">
        <v>1262</v>
      </c>
      <c r="N303" s="48">
        <v>50</v>
      </c>
      <c r="O303" s="48">
        <v>50</v>
      </c>
      <c r="P303" s="14">
        <v>0</v>
      </c>
      <c r="Q303" s="21">
        <v>1</v>
      </c>
      <c r="R303" s="21">
        <v>385</v>
      </c>
      <c r="S303" s="21">
        <v>1376</v>
      </c>
      <c r="T303" s="21">
        <v>0</v>
      </c>
      <c r="U303" s="21">
        <v>79</v>
      </c>
      <c r="V303" s="21">
        <v>270</v>
      </c>
      <c r="W303" s="21" t="s">
        <v>1263</v>
      </c>
      <c r="X303" s="21" t="s">
        <v>1154</v>
      </c>
      <c r="Y303" s="14" t="s">
        <v>45</v>
      </c>
      <c r="Z303" s="14"/>
    </row>
    <row r="304" s="4" customFormat="1" ht="58" customHeight="1" spans="1:26">
      <c r="A304" s="14">
        <f t="shared" si="29"/>
        <v>298</v>
      </c>
      <c r="B304" s="21" t="s">
        <v>46</v>
      </c>
      <c r="C304" s="14" t="s">
        <v>75</v>
      </c>
      <c r="D304" s="14" t="s">
        <v>627</v>
      </c>
      <c r="E304" s="14" t="s">
        <v>1177</v>
      </c>
      <c r="F304" s="21" t="s">
        <v>1260</v>
      </c>
      <c r="G304" s="14" t="s">
        <v>1264</v>
      </c>
      <c r="H304" s="21" t="s">
        <v>41</v>
      </c>
      <c r="I304" s="21" t="s">
        <v>1260</v>
      </c>
      <c r="J304" s="17">
        <v>2025.1</v>
      </c>
      <c r="K304" s="21" t="s">
        <v>1185</v>
      </c>
      <c r="L304" s="14" t="s">
        <v>1260</v>
      </c>
      <c r="M304" s="14" t="s">
        <v>1265</v>
      </c>
      <c r="N304" s="14">
        <v>60</v>
      </c>
      <c r="O304" s="14">
        <v>60</v>
      </c>
      <c r="P304" s="14">
        <v>0</v>
      </c>
      <c r="Q304" s="21">
        <v>1</v>
      </c>
      <c r="R304" s="21">
        <v>385</v>
      </c>
      <c r="S304" s="21">
        <v>1376</v>
      </c>
      <c r="T304" s="21">
        <v>0</v>
      </c>
      <c r="U304" s="21">
        <v>79</v>
      </c>
      <c r="V304" s="21">
        <v>270</v>
      </c>
      <c r="W304" s="21" t="s">
        <v>1207</v>
      </c>
      <c r="X304" s="27" t="s">
        <v>1154</v>
      </c>
      <c r="Y304" s="21" t="s">
        <v>45</v>
      </c>
      <c r="Z304" s="14"/>
    </row>
    <row r="305" s="4" customFormat="1" ht="71" customHeight="1" spans="1:26">
      <c r="A305" s="14">
        <f t="shared" si="29"/>
        <v>299</v>
      </c>
      <c r="B305" s="14" t="s">
        <v>35</v>
      </c>
      <c r="C305" s="21" t="s">
        <v>127</v>
      </c>
      <c r="D305" s="21" t="s">
        <v>728</v>
      </c>
      <c r="E305" s="14" t="s">
        <v>1177</v>
      </c>
      <c r="F305" s="21" t="s">
        <v>1260</v>
      </c>
      <c r="G305" s="14" t="s">
        <v>1266</v>
      </c>
      <c r="H305" s="21" t="s">
        <v>41</v>
      </c>
      <c r="I305" s="21" t="s">
        <v>1260</v>
      </c>
      <c r="J305" s="21" t="s">
        <v>1190</v>
      </c>
      <c r="K305" s="28">
        <v>2025.12</v>
      </c>
      <c r="L305" s="14" t="s">
        <v>1260</v>
      </c>
      <c r="M305" s="14" t="s">
        <v>1267</v>
      </c>
      <c r="N305" s="48">
        <v>60</v>
      </c>
      <c r="O305" s="48">
        <v>60</v>
      </c>
      <c r="P305" s="14">
        <v>0</v>
      </c>
      <c r="Q305" s="21">
        <v>1</v>
      </c>
      <c r="R305" s="21">
        <v>385</v>
      </c>
      <c r="S305" s="21">
        <v>1376</v>
      </c>
      <c r="T305" s="21">
        <v>0</v>
      </c>
      <c r="U305" s="21">
        <v>22</v>
      </c>
      <c r="V305" s="21">
        <v>102</v>
      </c>
      <c r="W305" s="21" t="s">
        <v>1268</v>
      </c>
      <c r="X305" s="27" t="s">
        <v>1269</v>
      </c>
      <c r="Y305" s="21" t="s">
        <v>45</v>
      </c>
      <c r="Z305" s="14"/>
    </row>
    <row r="306" s="4" customFormat="1" ht="61" customHeight="1" spans="1:26">
      <c r="A306" s="14">
        <f t="shared" si="29"/>
        <v>300</v>
      </c>
      <c r="B306" s="21" t="s">
        <v>35</v>
      </c>
      <c r="C306" s="21" t="s">
        <v>127</v>
      </c>
      <c r="D306" s="21" t="s">
        <v>728</v>
      </c>
      <c r="E306" s="24" t="s">
        <v>1177</v>
      </c>
      <c r="F306" s="21" t="s">
        <v>1260</v>
      </c>
      <c r="G306" s="21" t="s">
        <v>1270</v>
      </c>
      <c r="H306" s="21" t="s">
        <v>1053</v>
      </c>
      <c r="I306" s="21" t="s">
        <v>1260</v>
      </c>
      <c r="J306" s="21">
        <v>2025.1</v>
      </c>
      <c r="K306" s="21">
        <v>2025.12</v>
      </c>
      <c r="L306" s="21" t="s">
        <v>1260</v>
      </c>
      <c r="M306" s="21" t="s">
        <v>1271</v>
      </c>
      <c r="N306" s="21">
        <v>15</v>
      </c>
      <c r="O306" s="21">
        <v>15</v>
      </c>
      <c r="P306" s="21">
        <v>0</v>
      </c>
      <c r="Q306" s="21">
        <v>1</v>
      </c>
      <c r="R306" s="21">
        <v>40</v>
      </c>
      <c r="S306" s="21">
        <v>210</v>
      </c>
      <c r="T306" s="21">
        <v>1</v>
      </c>
      <c r="U306" s="21">
        <v>10</v>
      </c>
      <c r="V306" s="21">
        <v>41</v>
      </c>
      <c r="W306" s="21" t="s">
        <v>1272</v>
      </c>
      <c r="X306" s="21" t="s">
        <v>44</v>
      </c>
      <c r="Y306" s="21" t="s">
        <v>57</v>
      </c>
      <c r="Z306" s="14"/>
    </row>
    <row r="307" ht="52" customHeight="1" spans="1:26">
      <c r="A307" s="14">
        <f t="shared" si="29"/>
        <v>301</v>
      </c>
      <c r="B307" s="14" t="s">
        <v>35</v>
      </c>
      <c r="C307" s="21" t="s">
        <v>36</v>
      </c>
      <c r="D307" s="14" t="s">
        <v>37</v>
      </c>
      <c r="E307" s="21" t="s">
        <v>1273</v>
      </c>
      <c r="F307" s="21" t="s">
        <v>228</v>
      </c>
      <c r="G307" s="21" t="s">
        <v>1274</v>
      </c>
      <c r="H307" s="21" t="s">
        <v>41</v>
      </c>
      <c r="I307" s="21" t="s">
        <v>1275</v>
      </c>
      <c r="J307" s="21">
        <v>2025.01</v>
      </c>
      <c r="K307" s="21">
        <v>2025.12</v>
      </c>
      <c r="L307" s="21" t="s">
        <v>228</v>
      </c>
      <c r="M307" s="21" t="s">
        <v>1276</v>
      </c>
      <c r="N307" s="31">
        <v>36</v>
      </c>
      <c r="O307" s="31">
        <v>36</v>
      </c>
      <c r="P307" s="31">
        <v>0</v>
      </c>
      <c r="Q307" s="31">
        <v>1</v>
      </c>
      <c r="R307" s="31">
        <v>225</v>
      </c>
      <c r="S307" s="31">
        <v>812</v>
      </c>
      <c r="T307" s="31">
        <v>1</v>
      </c>
      <c r="U307" s="31">
        <v>40</v>
      </c>
      <c r="V307" s="31">
        <v>154</v>
      </c>
      <c r="W307" s="14" t="s">
        <v>1277</v>
      </c>
      <c r="X307" s="21" t="s">
        <v>1278</v>
      </c>
      <c r="Y307" s="21" t="s">
        <v>45</v>
      </c>
      <c r="Z307" s="25"/>
    </row>
    <row r="308" s="4" customFormat="1" ht="56" customHeight="1" spans="1:26">
      <c r="A308" s="14">
        <f t="shared" ref="A308:A317" si="30">ROW()-6</f>
        <v>302</v>
      </c>
      <c r="B308" s="21" t="s">
        <v>46</v>
      </c>
      <c r="C308" s="21" t="s">
        <v>364</v>
      </c>
      <c r="D308" s="14" t="s">
        <v>365</v>
      </c>
      <c r="E308" s="21" t="s">
        <v>1273</v>
      </c>
      <c r="F308" s="21" t="s">
        <v>1279</v>
      </c>
      <c r="G308" s="21" t="s">
        <v>1280</v>
      </c>
      <c r="H308" s="21" t="s">
        <v>41</v>
      </c>
      <c r="I308" s="21" t="s">
        <v>1281</v>
      </c>
      <c r="J308" s="21">
        <v>2025.01</v>
      </c>
      <c r="K308" s="21">
        <v>2025.12</v>
      </c>
      <c r="L308" s="21" t="s">
        <v>1279</v>
      </c>
      <c r="M308" s="21" t="s">
        <v>1282</v>
      </c>
      <c r="N308" s="31">
        <v>45</v>
      </c>
      <c r="O308" s="31">
        <v>45</v>
      </c>
      <c r="P308" s="31">
        <v>0</v>
      </c>
      <c r="Q308" s="31">
        <v>1</v>
      </c>
      <c r="R308" s="31">
        <v>127</v>
      </c>
      <c r="S308" s="31">
        <v>460</v>
      </c>
      <c r="T308" s="31">
        <v>1</v>
      </c>
      <c r="U308" s="31">
        <v>97</v>
      </c>
      <c r="V308" s="31">
        <v>347</v>
      </c>
      <c r="W308" s="21" t="s">
        <v>1283</v>
      </c>
      <c r="X308" s="27" t="s">
        <v>369</v>
      </c>
      <c r="Y308" s="21" t="s">
        <v>45</v>
      </c>
      <c r="Z308" s="25"/>
    </row>
    <row r="309" ht="44" customHeight="1" spans="1:26">
      <c r="A309" s="14">
        <f t="shared" si="30"/>
        <v>303</v>
      </c>
      <c r="B309" s="14" t="s">
        <v>35</v>
      </c>
      <c r="C309" s="21" t="s">
        <v>36</v>
      </c>
      <c r="D309" s="14" t="s">
        <v>227</v>
      </c>
      <c r="E309" s="21" t="s">
        <v>1273</v>
      </c>
      <c r="F309" s="21" t="s">
        <v>1279</v>
      </c>
      <c r="G309" s="21" t="s">
        <v>1284</v>
      </c>
      <c r="H309" s="21" t="s">
        <v>41</v>
      </c>
      <c r="I309" s="21" t="s">
        <v>1281</v>
      </c>
      <c r="J309" s="21">
        <v>2025.01</v>
      </c>
      <c r="K309" s="21">
        <v>2025.12</v>
      </c>
      <c r="L309" s="21" t="s">
        <v>1279</v>
      </c>
      <c r="M309" s="21" t="s">
        <v>1285</v>
      </c>
      <c r="N309" s="31">
        <v>18</v>
      </c>
      <c r="O309" s="31">
        <v>18</v>
      </c>
      <c r="P309" s="31">
        <v>0</v>
      </c>
      <c r="Q309" s="31">
        <v>1</v>
      </c>
      <c r="R309" s="31">
        <v>127</v>
      </c>
      <c r="S309" s="31">
        <v>460</v>
      </c>
      <c r="T309" s="31">
        <v>1</v>
      </c>
      <c r="U309" s="31">
        <v>97</v>
      </c>
      <c r="V309" s="31">
        <v>347</v>
      </c>
      <c r="W309" s="21" t="s">
        <v>1286</v>
      </c>
      <c r="X309" s="21" t="s">
        <v>44</v>
      </c>
      <c r="Y309" s="21" t="s">
        <v>45</v>
      </c>
      <c r="Z309" s="25"/>
    </row>
    <row r="310" ht="52" customHeight="1" spans="1:26">
      <c r="A310" s="14">
        <f t="shared" si="30"/>
        <v>304</v>
      </c>
      <c r="B310" s="21" t="s">
        <v>35</v>
      </c>
      <c r="C310" s="21" t="s">
        <v>36</v>
      </c>
      <c r="D310" s="21" t="s">
        <v>37</v>
      </c>
      <c r="E310" s="21" t="s">
        <v>1273</v>
      </c>
      <c r="F310" s="21" t="s">
        <v>1287</v>
      </c>
      <c r="G310" s="21" t="s">
        <v>1288</v>
      </c>
      <c r="H310" s="21" t="s">
        <v>41</v>
      </c>
      <c r="I310" s="21" t="s">
        <v>1289</v>
      </c>
      <c r="J310" s="21">
        <v>2025.01</v>
      </c>
      <c r="K310" s="21">
        <v>2025.12</v>
      </c>
      <c r="L310" s="21" t="s">
        <v>1290</v>
      </c>
      <c r="M310" s="21" t="s">
        <v>1291</v>
      </c>
      <c r="N310" s="31">
        <v>16</v>
      </c>
      <c r="O310" s="31">
        <v>16</v>
      </c>
      <c r="P310" s="31">
        <v>0</v>
      </c>
      <c r="Q310" s="31">
        <v>3</v>
      </c>
      <c r="R310" s="31">
        <v>545</v>
      </c>
      <c r="S310" s="31">
        <v>2000</v>
      </c>
      <c r="T310" s="31">
        <v>1</v>
      </c>
      <c r="U310" s="31">
        <v>70</v>
      </c>
      <c r="V310" s="31">
        <v>294</v>
      </c>
      <c r="W310" s="14" t="s">
        <v>1292</v>
      </c>
      <c r="X310" s="21" t="s">
        <v>44</v>
      </c>
      <c r="Y310" s="21" t="s">
        <v>45</v>
      </c>
      <c r="Z310" s="92"/>
    </row>
    <row r="311" ht="44" customHeight="1" spans="1:26">
      <c r="A311" s="14">
        <f t="shared" si="30"/>
        <v>305</v>
      </c>
      <c r="B311" s="21" t="s">
        <v>35</v>
      </c>
      <c r="C311" s="21" t="s">
        <v>36</v>
      </c>
      <c r="D311" s="21" t="s">
        <v>37</v>
      </c>
      <c r="E311" s="21" t="s">
        <v>1273</v>
      </c>
      <c r="F311" s="21" t="s">
        <v>1287</v>
      </c>
      <c r="G311" s="21" t="s">
        <v>1293</v>
      </c>
      <c r="H311" s="21" t="s">
        <v>41</v>
      </c>
      <c r="I311" s="21" t="s">
        <v>1289</v>
      </c>
      <c r="J311" s="21">
        <v>2025.01</v>
      </c>
      <c r="K311" s="21">
        <v>2025.12</v>
      </c>
      <c r="L311" s="21" t="s">
        <v>1290</v>
      </c>
      <c r="M311" s="21" t="s">
        <v>1294</v>
      </c>
      <c r="N311" s="31">
        <v>15</v>
      </c>
      <c r="O311" s="31">
        <v>15</v>
      </c>
      <c r="P311" s="31">
        <v>0</v>
      </c>
      <c r="Q311" s="31">
        <v>3</v>
      </c>
      <c r="R311" s="31">
        <v>545</v>
      </c>
      <c r="S311" s="31">
        <v>2000</v>
      </c>
      <c r="T311" s="31">
        <v>1</v>
      </c>
      <c r="U311" s="31">
        <v>70</v>
      </c>
      <c r="V311" s="31">
        <v>294</v>
      </c>
      <c r="W311" s="14" t="s">
        <v>1292</v>
      </c>
      <c r="X311" s="21" t="s">
        <v>44</v>
      </c>
      <c r="Y311" s="21" t="s">
        <v>45</v>
      </c>
      <c r="Z311" s="92"/>
    </row>
    <row r="312" ht="36" spans="1:26">
      <c r="A312" s="14">
        <f t="shared" si="30"/>
        <v>306</v>
      </c>
      <c r="B312" s="14" t="s">
        <v>35</v>
      </c>
      <c r="C312" s="21" t="s">
        <v>36</v>
      </c>
      <c r="D312" s="14" t="s">
        <v>227</v>
      </c>
      <c r="E312" s="21" t="s">
        <v>1273</v>
      </c>
      <c r="F312" s="21" t="s">
        <v>1295</v>
      </c>
      <c r="G312" s="21" t="s">
        <v>1296</v>
      </c>
      <c r="H312" s="21" t="s">
        <v>41</v>
      </c>
      <c r="I312" s="21" t="s">
        <v>1297</v>
      </c>
      <c r="J312" s="21">
        <v>2025.01</v>
      </c>
      <c r="K312" s="21">
        <v>2025.12</v>
      </c>
      <c r="L312" s="21" t="s">
        <v>1295</v>
      </c>
      <c r="M312" s="21" t="s">
        <v>1298</v>
      </c>
      <c r="N312" s="31">
        <v>40</v>
      </c>
      <c r="O312" s="31">
        <v>40</v>
      </c>
      <c r="P312" s="31">
        <v>0</v>
      </c>
      <c r="Q312" s="31">
        <v>1</v>
      </c>
      <c r="R312" s="31">
        <v>207</v>
      </c>
      <c r="S312" s="31">
        <v>709</v>
      </c>
      <c r="T312" s="31">
        <v>1</v>
      </c>
      <c r="U312" s="31">
        <v>32</v>
      </c>
      <c r="V312" s="31">
        <v>116</v>
      </c>
      <c r="W312" s="21" t="s">
        <v>1277</v>
      </c>
      <c r="X312" s="21" t="s">
        <v>1278</v>
      </c>
      <c r="Y312" s="21" t="s">
        <v>45</v>
      </c>
      <c r="Z312" s="92"/>
    </row>
    <row r="313" s="4" customFormat="1" ht="52" customHeight="1" spans="1:26">
      <c r="A313" s="14">
        <f t="shared" si="30"/>
        <v>307</v>
      </c>
      <c r="B313" s="21" t="s">
        <v>46</v>
      </c>
      <c r="C313" s="21" t="s">
        <v>364</v>
      </c>
      <c r="D313" s="21" t="s">
        <v>1051</v>
      </c>
      <c r="E313" s="21" t="s">
        <v>1273</v>
      </c>
      <c r="F313" s="21" t="s">
        <v>1295</v>
      </c>
      <c r="G313" s="21" t="s">
        <v>1299</v>
      </c>
      <c r="H313" s="21" t="s">
        <v>41</v>
      </c>
      <c r="I313" s="21" t="s">
        <v>1300</v>
      </c>
      <c r="J313" s="21">
        <v>2025.01</v>
      </c>
      <c r="K313" s="21">
        <v>2025.12</v>
      </c>
      <c r="L313" s="21" t="s">
        <v>1295</v>
      </c>
      <c r="M313" s="21" t="s">
        <v>1301</v>
      </c>
      <c r="N313" s="31">
        <v>28</v>
      </c>
      <c r="O313" s="31">
        <v>28</v>
      </c>
      <c r="P313" s="31">
        <v>0</v>
      </c>
      <c r="Q313" s="31">
        <v>1</v>
      </c>
      <c r="R313" s="31">
        <v>207</v>
      </c>
      <c r="S313" s="31">
        <v>709</v>
      </c>
      <c r="T313" s="31">
        <v>1</v>
      </c>
      <c r="U313" s="31">
        <v>32</v>
      </c>
      <c r="V313" s="31">
        <v>116</v>
      </c>
      <c r="W313" s="21" t="s">
        <v>1277</v>
      </c>
      <c r="X313" s="21" t="s">
        <v>369</v>
      </c>
      <c r="Y313" s="21" t="s">
        <v>45</v>
      </c>
      <c r="Z313" s="25"/>
    </row>
    <row r="314" ht="48" customHeight="1" spans="1:26">
      <c r="A314" s="14">
        <f t="shared" si="30"/>
        <v>308</v>
      </c>
      <c r="B314" s="14" t="s">
        <v>35</v>
      </c>
      <c r="C314" s="21" t="s">
        <v>36</v>
      </c>
      <c r="D314" s="14" t="s">
        <v>37</v>
      </c>
      <c r="E314" s="21" t="s">
        <v>1273</v>
      </c>
      <c r="F314" s="21" t="s">
        <v>1295</v>
      </c>
      <c r="G314" s="21" t="s">
        <v>1302</v>
      </c>
      <c r="H314" s="21" t="s">
        <v>41</v>
      </c>
      <c r="I314" s="21" t="s">
        <v>1300</v>
      </c>
      <c r="J314" s="21">
        <v>2025.01</v>
      </c>
      <c r="K314" s="21">
        <v>2025.12</v>
      </c>
      <c r="L314" s="21" t="s">
        <v>1300</v>
      </c>
      <c r="M314" s="21" t="s">
        <v>1303</v>
      </c>
      <c r="N314" s="31">
        <v>51</v>
      </c>
      <c r="O314" s="31">
        <v>51</v>
      </c>
      <c r="P314" s="31">
        <v>0</v>
      </c>
      <c r="Q314" s="31">
        <v>1</v>
      </c>
      <c r="R314" s="31">
        <v>209</v>
      </c>
      <c r="S314" s="31">
        <v>708</v>
      </c>
      <c r="T314" s="31">
        <v>1</v>
      </c>
      <c r="U314" s="31">
        <v>30</v>
      </c>
      <c r="V314" s="31">
        <v>102</v>
      </c>
      <c r="W314" s="21" t="s">
        <v>1304</v>
      </c>
      <c r="X314" s="21" t="s">
        <v>44</v>
      </c>
      <c r="Y314" s="14" t="s">
        <v>180</v>
      </c>
      <c r="Z314" s="21"/>
    </row>
    <row r="315" ht="56" customHeight="1" spans="1:26">
      <c r="A315" s="14">
        <f t="shared" si="30"/>
        <v>309</v>
      </c>
      <c r="B315" s="88" t="s">
        <v>35</v>
      </c>
      <c r="C315" s="39" t="s">
        <v>36</v>
      </c>
      <c r="D315" s="40" t="s">
        <v>37</v>
      </c>
      <c r="E315" s="39" t="s">
        <v>1273</v>
      </c>
      <c r="F315" s="39" t="s">
        <v>1305</v>
      </c>
      <c r="G315" s="39" t="s">
        <v>1306</v>
      </c>
      <c r="H315" s="39" t="s">
        <v>41</v>
      </c>
      <c r="I315" s="39" t="s">
        <v>1307</v>
      </c>
      <c r="J315" s="39">
        <v>2025.01</v>
      </c>
      <c r="K315" s="39">
        <v>2025.12</v>
      </c>
      <c r="L315" s="39" t="s">
        <v>1305</v>
      </c>
      <c r="M315" s="39" t="s">
        <v>1308</v>
      </c>
      <c r="N315" s="91">
        <v>27</v>
      </c>
      <c r="O315" s="91">
        <v>27</v>
      </c>
      <c r="P315" s="91">
        <v>0</v>
      </c>
      <c r="Q315" s="91">
        <v>1</v>
      </c>
      <c r="R315" s="91">
        <v>60</v>
      </c>
      <c r="S315" s="91">
        <v>202</v>
      </c>
      <c r="T315" s="91">
        <v>1</v>
      </c>
      <c r="U315" s="91">
        <v>3</v>
      </c>
      <c r="V315" s="91">
        <v>7</v>
      </c>
      <c r="W315" s="40" t="s">
        <v>1304</v>
      </c>
      <c r="X315" s="39" t="s">
        <v>44</v>
      </c>
      <c r="Y315" s="39" t="s">
        <v>45</v>
      </c>
      <c r="Z315" s="25"/>
    </row>
    <row r="316" ht="37" customHeight="1" spans="1:26">
      <c r="A316" s="14">
        <f t="shared" si="30"/>
        <v>310</v>
      </c>
      <c r="B316" s="89" t="s">
        <v>46</v>
      </c>
      <c r="C316" s="39" t="s">
        <v>75</v>
      </c>
      <c r="D316" s="39" t="s">
        <v>76</v>
      </c>
      <c r="E316" s="39" t="s">
        <v>1273</v>
      </c>
      <c r="F316" s="39" t="s">
        <v>1309</v>
      </c>
      <c r="G316" s="39" t="s">
        <v>1310</v>
      </c>
      <c r="H316" s="39" t="s">
        <v>1053</v>
      </c>
      <c r="I316" s="39" t="s">
        <v>1311</v>
      </c>
      <c r="J316" s="39">
        <v>2025.01</v>
      </c>
      <c r="K316" s="39">
        <v>2025.12</v>
      </c>
      <c r="L316" s="39" t="s">
        <v>1309</v>
      </c>
      <c r="M316" s="39" t="s">
        <v>1312</v>
      </c>
      <c r="N316" s="91">
        <v>19</v>
      </c>
      <c r="O316" s="91">
        <v>19</v>
      </c>
      <c r="P316" s="91">
        <v>0</v>
      </c>
      <c r="Q316" s="91">
        <v>1</v>
      </c>
      <c r="R316" s="91">
        <v>138</v>
      </c>
      <c r="S316" s="91">
        <v>396</v>
      </c>
      <c r="T316" s="91">
        <v>1</v>
      </c>
      <c r="U316" s="91">
        <v>38</v>
      </c>
      <c r="V316" s="91">
        <v>132</v>
      </c>
      <c r="W316" s="40" t="s">
        <v>1313</v>
      </c>
      <c r="X316" s="39" t="s">
        <v>44</v>
      </c>
      <c r="Y316" s="39" t="s">
        <v>45</v>
      </c>
      <c r="Z316" s="93"/>
    </row>
    <row r="317" ht="60" customHeight="1" spans="1:26">
      <c r="A317" s="14">
        <f t="shared" si="30"/>
        <v>311</v>
      </c>
      <c r="B317" s="21" t="s">
        <v>46</v>
      </c>
      <c r="C317" s="21" t="s">
        <v>75</v>
      </c>
      <c r="D317" s="21" t="s">
        <v>76</v>
      </c>
      <c r="E317" s="21" t="s">
        <v>1273</v>
      </c>
      <c r="F317" s="21" t="s">
        <v>1309</v>
      </c>
      <c r="G317" s="21" t="s">
        <v>1314</v>
      </c>
      <c r="H317" s="21" t="s">
        <v>422</v>
      </c>
      <c r="I317" s="21" t="s">
        <v>1315</v>
      </c>
      <c r="J317" s="21">
        <v>2025.01</v>
      </c>
      <c r="K317" s="21">
        <v>2025.12</v>
      </c>
      <c r="L317" s="21" t="s">
        <v>1309</v>
      </c>
      <c r="M317" s="21" t="s">
        <v>1316</v>
      </c>
      <c r="N317" s="31">
        <v>19</v>
      </c>
      <c r="O317" s="31">
        <v>19</v>
      </c>
      <c r="P317" s="31">
        <v>0</v>
      </c>
      <c r="Q317" s="31">
        <v>1</v>
      </c>
      <c r="R317" s="31">
        <v>80</v>
      </c>
      <c r="S317" s="31">
        <v>200</v>
      </c>
      <c r="T317" s="31">
        <v>1</v>
      </c>
      <c r="U317" s="31">
        <v>21</v>
      </c>
      <c r="V317" s="31">
        <v>70</v>
      </c>
      <c r="W317" s="14" t="s">
        <v>1277</v>
      </c>
      <c r="X317" s="21" t="s">
        <v>44</v>
      </c>
      <c r="Y317" s="21" t="s">
        <v>45</v>
      </c>
      <c r="Z317" s="93"/>
    </row>
    <row r="318" ht="42" customHeight="1" spans="1:26">
      <c r="A318" s="14">
        <f t="shared" ref="A318:A327" si="31">ROW()-6</f>
        <v>312</v>
      </c>
      <c r="B318" s="21" t="s">
        <v>35</v>
      </c>
      <c r="C318" s="21" t="s">
        <v>127</v>
      </c>
      <c r="D318" s="28" t="s">
        <v>128</v>
      </c>
      <c r="E318" s="21" t="s">
        <v>1273</v>
      </c>
      <c r="F318" s="21" t="s">
        <v>1317</v>
      </c>
      <c r="G318" s="21" t="s">
        <v>1318</v>
      </c>
      <c r="H318" s="21" t="s">
        <v>41</v>
      </c>
      <c r="I318" s="21" t="s">
        <v>1319</v>
      </c>
      <c r="J318" s="21">
        <v>2025.01</v>
      </c>
      <c r="K318" s="21">
        <v>2025.12</v>
      </c>
      <c r="L318" s="21" t="s">
        <v>1317</v>
      </c>
      <c r="M318" s="21" t="s">
        <v>1320</v>
      </c>
      <c r="N318" s="31">
        <v>15</v>
      </c>
      <c r="O318" s="31">
        <v>15</v>
      </c>
      <c r="P318" s="31">
        <v>0</v>
      </c>
      <c r="Q318" s="31">
        <v>1</v>
      </c>
      <c r="R318" s="31">
        <v>275</v>
      </c>
      <c r="S318" s="31">
        <v>987</v>
      </c>
      <c r="T318" s="31">
        <v>1</v>
      </c>
      <c r="U318" s="31">
        <v>31</v>
      </c>
      <c r="V318" s="31">
        <v>96</v>
      </c>
      <c r="W318" s="21" t="s">
        <v>1321</v>
      </c>
      <c r="X318" s="21" t="s">
        <v>44</v>
      </c>
      <c r="Y318" s="21" t="s">
        <v>45</v>
      </c>
      <c r="Z318" s="25"/>
    </row>
    <row r="319" ht="46" customHeight="1" spans="1:26">
      <c r="A319" s="14">
        <f t="shared" si="31"/>
        <v>313</v>
      </c>
      <c r="B319" s="21" t="s">
        <v>35</v>
      </c>
      <c r="C319" s="14" t="s">
        <v>36</v>
      </c>
      <c r="D319" s="14" t="s">
        <v>37</v>
      </c>
      <c r="E319" s="21" t="s">
        <v>1273</v>
      </c>
      <c r="F319" s="21" t="s">
        <v>1317</v>
      </c>
      <c r="G319" s="21" t="s">
        <v>1322</v>
      </c>
      <c r="H319" s="21" t="s">
        <v>41</v>
      </c>
      <c r="I319" s="21" t="s">
        <v>1323</v>
      </c>
      <c r="J319" s="21">
        <v>2025.01</v>
      </c>
      <c r="K319" s="21">
        <v>2025.12</v>
      </c>
      <c r="L319" s="21" t="s">
        <v>1317</v>
      </c>
      <c r="M319" s="21" t="s">
        <v>1324</v>
      </c>
      <c r="N319" s="31">
        <v>25</v>
      </c>
      <c r="O319" s="31">
        <v>25</v>
      </c>
      <c r="P319" s="31">
        <v>0</v>
      </c>
      <c r="Q319" s="31">
        <v>1</v>
      </c>
      <c r="R319" s="31">
        <v>64</v>
      </c>
      <c r="S319" s="31">
        <v>245</v>
      </c>
      <c r="T319" s="31">
        <v>1</v>
      </c>
      <c r="U319" s="31">
        <v>24</v>
      </c>
      <c r="V319" s="31">
        <v>113</v>
      </c>
      <c r="W319" s="21" t="s">
        <v>1325</v>
      </c>
      <c r="X319" s="21" t="s">
        <v>44</v>
      </c>
      <c r="Y319" s="21" t="s">
        <v>45</v>
      </c>
      <c r="Z319" s="25"/>
    </row>
    <row r="320" s="4" customFormat="1" ht="53" customHeight="1" spans="1:26">
      <c r="A320" s="14">
        <f t="shared" si="31"/>
        <v>314</v>
      </c>
      <c r="B320" s="21" t="s">
        <v>208</v>
      </c>
      <c r="C320" s="21" t="s">
        <v>208</v>
      </c>
      <c r="D320" s="21" t="s">
        <v>209</v>
      </c>
      <c r="E320" s="21" t="s">
        <v>1273</v>
      </c>
      <c r="F320" s="21" t="s">
        <v>1317</v>
      </c>
      <c r="G320" s="21" t="s">
        <v>1326</v>
      </c>
      <c r="H320" s="21" t="s">
        <v>41</v>
      </c>
      <c r="I320" s="21" t="s">
        <v>1327</v>
      </c>
      <c r="J320" s="21">
        <v>2025.1</v>
      </c>
      <c r="K320" s="21">
        <v>2025.12</v>
      </c>
      <c r="L320" s="21" t="s">
        <v>1328</v>
      </c>
      <c r="M320" s="21" t="s">
        <v>1329</v>
      </c>
      <c r="N320" s="21">
        <v>31</v>
      </c>
      <c r="O320" s="21">
        <v>31</v>
      </c>
      <c r="P320" s="21"/>
      <c r="Q320" s="21">
        <v>1</v>
      </c>
      <c r="R320" s="21">
        <v>37</v>
      </c>
      <c r="S320" s="21">
        <v>169</v>
      </c>
      <c r="T320" s="21">
        <v>1</v>
      </c>
      <c r="U320" s="21">
        <v>37</v>
      </c>
      <c r="V320" s="21">
        <v>169</v>
      </c>
      <c r="W320" s="21" t="s">
        <v>215</v>
      </c>
      <c r="X320" s="21" t="s">
        <v>44</v>
      </c>
      <c r="Y320" s="21" t="s">
        <v>216</v>
      </c>
      <c r="Z320" s="14" t="s">
        <v>98</v>
      </c>
    </row>
    <row r="321" s="4" customFormat="1" ht="55" customHeight="1" spans="1:26">
      <c r="A321" s="14">
        <f t="shared" si="31"/>
        <v>315</v>
      </c>
      <c r="B321" s="21" t="s">
        <v>208</v>
      </c>
      <c r="C321" s="21" t="s">
        <v>208</v>
      </c>
      <c r="D321" s="21" t="s">
        <v>209</v>
      </c>
      <c r="E321" s="21" t="s">
        <v>1273</v>
      </c>
      <c r="F321" s="21" t="s">
        <v>1317</v>
      </c>
      <c r="G321" s="21" t="s">
        <v>1330</v>
      </c>
      <c r="H321" s="21" t="s">
        <v>41</v>
      </c>
      <c r="I321" s="21" t="s">
        <v>1327</v>
      </c>
      <c r="J321" s="21">
        <v>2025.1</v>
      </c>
      <c r="K321" s="21">
        <v>2025.12</v>
      </c>
      <c r="L321" s="21" t="s">
        <v>1328</v>
      </c>
      <c r="M321" s="21" t="s">
        <v>1331</v>
      </c>
      <c r="N321" s="21">
        <v>25</v>
      </c>
      <c r="O321" s="21">
        <v>25</v>
      </c>
      <c r="P321" s="21"/>
      <c r="Q321" s="21">
        <v>1</v>
      </c>
      <c r="R321" s="21">
        <v>37</v>
      </c>
      <c r="S321" s="21">
        <v>169</v>
      </c>
      <c r="T321" s="21">
        <v>1</v>
      </c>
      <c r="U321" s="21">
        <v>37</v>
      </c>
      <c r="V321" s="21">
        <v>169</v>
      </c>
      <c r="W321" s="21" t="s">
        <v>220</v>
      </c>
      <c r="X321" s="21" t="s">
        <v>44</v>
      </c>
      <c r="Y321" s="21" t="s">
        <v>216</v>
      </c>
      <c r="Z321" s="14" t="s">
        <v>98</v>
      </c>
    </row>
    <row r="322" s="4" customFormat="1" ht="62" customHeight="1" spans="1:26">
      <c r="A322" s="14">
        <f t="shared" si="31"/>
        <v>316</v>
      </c>
      <c r="B322" s="21" t="s">
        <v>35</v>
      </c>
      <c r="C322" s="21" t="s">
        <v>36</v>
      </c>
      <c r="D322" s="21" t="s">
        <v>70</v>
      </c>
      <c r="E322" s="21" t="s">
        <v>1273</v>
      </c>
      <c r="F322" s="21" t="s">
        <v>1332</v>
      </c>
      <c r="G322" s="21" t="s">
        <v>1333</v>
      </c>
      <c r="H322" s="21" t="s">
        <v>41</v>
      </c>
      <c r="I322" s="21" t="s">
        <v>1334</v>
      </c>
      <c r="J322" s="21">
        <v>2025.01</v>
      </c>
      <c r="K322" s="21">
        <v>2025.12</v>
      </c>
      <c r="L322" s="21" t="s">
        <v>1332</v>
      </c>
      <c r="M322" s="21" t="s">
        <v>1335</v>
      </c>
      <c r="N322" s="21">
        <v>13</v>
      </c>
      <c r="O322" s="21">
        <v>13</v>
      </c>
      <c r="P322" s="31">
        <v>0</v>
      </c>
      <c r="Q322" s="21">
        <v>1</v>
      </c>
      <c r="R322" s="21">
        <v>145</v>
      </c>
      <c r="S322" s="21">
        <v>750</v>
      </c>
      <c r="T322" s="21">
        <v>1</v>
      </c>
      <c r="U322" s="21">
        <v>19</v>
      </c>
      <c r="V322" s="21">
        <v>106</v>
      </c>
      <c r="W322" s="21" t="s">
        <v>1336</v>
      </c>
      <c r="X322" s="21" t="s">
        <v>44</v>
      </c>
      <c r="Y322" s="21" t="s">
        <v>45</v>
      </c>
      <c r="Z322" s="25"/>
    </row>
    <row r="323" ht="53" customHeight="1" spans="1:26">
      <c r="A323" s="14">
        <f t="shared" si="31"/>
        <v>317</v>
      </c>
      <c r="B323" s="21" t="s">
        <v>35</v>
      </c>
      <c r="C323" s="21" t="s">
        <v>36</v>
      </c>
      <c r="D323" s="21" t="s">
        <v>70</v>
      </c>
      <c r="E323" s="21" t="s">
        <v>1273</v>
      </c>
      <c r="F323" s="21" t="s">
        <v>1332</v>
      </c>
      <c r="G323" s="21" t="s">
        <v>1337</v>
      </c>
      <c r="H323" s="21" t="s">
        <v>41</v>
      </c>
      <c r="I323" s="21" t="s">
        <v>1338</v>
      </c>
      <c r="J323" s="21">
        <v>2025.01</v>
      </c>
      <c r="K323" s="21">
        <v>2025.12</v>
      </c>
      <c r="L323" s="21" t="s">
        <v>1332</v>
      </c>
      <c r="M323" s="21" t="s">
        <v>1339</v>
      </c>
      <c r="N323" s="21">
        <v>20</v>
      </c>
      <c r="O323" s="21">
        <v>20</v>
      </c>
      <c r="P323" s="31">
        <v>0</v>
      </c>
      <c r="Q323" s="21">
        <v>1</v>
      </c>
      <c r="R323" s="21">
        <v>145</v>
      </c>
      <c r="S323" s="21">
        <v>750</v>
      </c>
      <c r="T323" s="21">
        <v>1</v>
      </c>
      <c r="U323" s="21">
        <v>19</v>
      </c>
      <c r="V323" s="21">
        <v>106</v>
      </c>
      <c r="W323" s="21" t="s">
        <v>1336</v>
      </c>
      <c r="X323" s="21" t="s">
        <v>44</v>
      </c>
      <c r="Y323" s="21" t="s">
        <v>45</v>
      </c>
      <c r="Z323" s="25"/>
    </row>
    <row r="324" ht="46" customHeight="1" spans="1:26">
      <c r="A324" s="14">
        <f t="shared" si="31"/>
        <v>318</v>
      </c>
      <c r="B324" s="14" t="s">
        <v>35</v>
      </c>
      <c r="C324" s="21" t="s">
        <v>36</v>
      </c>
      <c r="D324" s="21" t="s">
        <v>90</v>
      </c>
      <c r="E324" s="21" t="s">
        <v>1273</v>
      </c>
      <c r="F324" s="21" t="s">
        <v>1332</v>
      </c>
      <c r="G324" s="21" t="s">
        <v>1340</v>
      </c>
      <c r="H324" s="21" t="s">
        <v>41</v>
      </c>
      <c r="I324" s="21" t="s">
        <v>1334</v>
      </c>
      <c r="J324" s="21">
        <v>2025.01</v>
      </c>
      <c r="K324" s="21">
        <v>2025.12</v>
      </c>
      <c r="L324" s="21" t="s">
        <v>1332</v>
      </c>
      <c r="M324" s="21" t="s">
        <v>1341</v>
      </c>
      <c r="N324" s="31">
        <v>13</v>
      </c>
      <c r="O324" s="31">
        <v>13</v>
      </c>
      <c r="P324" s="31">
        <v>0</v>
      </c>
      <c r="Q324" s="31">
        <v>1</v>
      </c>
      <c r="R324" s="21">
        <v>145</v>
      </c>
      <c r="S324" s="21">
        <v>750</v>
      </c>
      <c r="T324" s="21">
        <v>1</v>
      </c>
      <c r="U324" s="21">
        <v>19</v>
      </c>
      <c r="V324" s="21">
        <v>106</v>
      </c>
      <c r="W324" s="21" t="s">
        <v>1342</v>
      </c>
      <c r="X324" s="21" t="s">
        <v>44</v>
      </c>
      <c r="Y324" s="21" t="s">
        <v>45</v>
      </c>
      <c r="Z324" s="25"/>
    </row>
    <row r="325" ht="46" customHeight="1" spans="1:26">
      <c r="A325" s="14">
        <f t="shared" si="31"/>
        <v>319</v>
      </c>
      <c r="B325" s="21" t="s">
        <v>35</v>
      </c>
      <c r="C325" s="21" t="s">
        <v>36</v>
      </c>
      <c r="D325" s="14" t="s">
        <v>37</v>
      </c>
      <c r="E325" s="21" t="s">
        <v>1273</v>
      </c>
      <c r="F325" s="21" t="s">
        <v>1343</v>
      </c>
      <c r="G325" s="21" t="s">
        <v>1344</v>
      </c>
      <c r="H325" s="21" t="s">
        <v>41</v>
      </c>
      <c r="I325" s="21" t="s">
        <v>1345</v>
      </c>
      <c r="J325" s="21">
        <v>2025.01</v>
      </c>
      <c r="K325" s="21">
        <v>2025.12</v>
      </c>
      <c r="L325" s="21" t="s">
        <v>1343</v>
      </c>
      <c r="M325" s="21" t="s">
        <v>1346</v>
      </c>
      <c r="N325" s="21">
        <v>38.7</v>
      </c>
      <c r="O325" s="21">
        <v>38.7</v>
      </c>
      <c r="P325" s="21">
        <v>0</v>
      </c>
      <c r="Q325" s="21">
        <v>1</v>
      </c>
      <c r="R325" s="21">
        <v>140</v>
      </c>
      <c r="S325" s="21">
        <v>700</v>
      </c>
      <c r="T325" s="21">
        <v>1</v>
      </c>
      <c r="U325" s="21">
        <v>20</v>
      </c>
      <c r="V325" s="21">
        <v>70</v>
      </c>
      <c r="W325" s="21" t="s">
        <v>1347</v>
      </c>
      <c r="X325" s="21" t="s">
        <v>44</v>
      </c>
      <c r="Y325" s="14" t="s">
        <v>180</v>
      </c>
      <c r="Z325" s="21"/>
    </row>
    <row r="326" ht="59" customHeight="1" spans="1:26">
      <c r="A326" s="14">
        <f t="shared" si="31"/>
        <v>320</v>
      </c>
      <c r="B326" s="14" t="s">
        <v>35</v>
      </c>
      <c r="C326" s="21" t="s">
        <v>36</v>
      </c>
      <c r="D326" s="21" t="s">
        <v>37</v>
      </c>
      <c r="E326" s="21" t="s">
        <v>1273</v>
      </c>
      <c r="F326" s="21" t="s">
        <v>1343</v>
      </c>
      <c r="G326" s="21" t="s">
        <v>1348</v>
      </c>
      <c r="H326" s="21" t="s">
        <v>41</v>
      </c>
      <c r="I326" s="21" t="s">
        <v>1349</v>
      </c>
      <c r="J326" s="21">
        <v>2025.01</v>
      </c>
      <c r="K326" s="21">
        <v>2025.12</v>
      </c>
      <c r="L326" s="21" t="s">
        <v>1350</v>
      </c>
      <c r="M326" s="21" t="s">
        <v>1351</v>
      </c>
      <c r="N326" s="31">
        <v>16</v>
      </c>
      <c r="O326" s="31">
        <v>16</v>
      </c>
      <c r="P326" s="31">
        <v>0</v>
      </c>
      <c r="Q326" s="31">
        <v>1</v>
      </c>
      <c r="R326" s="31">
        <v>120</v>
      </c>
      <c r="S326" s="31">
        <v>600</v>
      </c>
      <c r="T326" s="31">
        <v>1</v>
      </c>
      <c r="U326" s="31">
        <v>22</v>
      </c>
      <c r="V326" s="31">
        <v>91</v>
      </c>
      <c r="W326" s="21" t="s">
        <v>1336</v>
      </c>
      <c r="X326" s="21" t="s">
        <v>44</v>
      </c>
      <c r="Y326" s="21" t="s">
        <v>45</v>
      </c>
      <c r="Z326" s="25"/>
    </row>
    <row r="327" ht="133" customHeight="1" spans="1:26">
      <c r="A327" s="14">
        <f t="shared" si="31"/>
        <v>321</v>
      </c>
      <c r="B327" s="21" t="s">
        <v>35</v>
      </c>
      <c r="C327" s="21" t="s">
        <v>36</v>
      </c>
      <c r="D327" s="21" t="s">
        <v>90</v>
      </c>
      <c r="E327" s="22" t="s">
        <v>1352</v>
      </c>
      <c r="F327" s="22" t="s">
        <v>1353</v>
      </c>
      <c r="G327" s="14" t="s">
        <v>1354</v>
      </c>
      <c r="H327" s="14" t="s">
        <v>41</v>
      </c>
      <c r="I327" s="22" t="s">
        <v>1353</v>
      </c>
      <c r="J327" s="21" t="s">
        <v>93</v>
      </c>
      <c r="K327" s="21">
        <v>2025.12</v>
      </c>
      <c r="L327" s="14" t="s">
        <v>94</v>
      </c>
      <c r="M327" s="14" t="s">
        <v>1355</v>
      </c>
      <c r="N327" s="21">
        <v>18</v>
      </c>
      <c r="O327" s="21">
        <v>18</v>
      </c>
      <c r="P327" s="21"/>
      <c r="Q327" s="14">
        <v>1</v>
      </c>
      <c r="R327" s="14">
        <v>56</v>
      </c>
      <c r="S327" s="14">
        <v>230</v>
      </c>
      <c r="T327" s="14">
        <v>1</v>
      </c>
      <c r="U327" s="14">
        <v>4</v>
      </c>
      <c r="V327" s="14">
        <v>18</v>
      </c>
      <c r="W327" s="14" t="s">
        <v>1356</v>
      </c>
      <c r="X327" s="37" t="s">
        <v>97</v>
      </c>
      <c r="Y327" s="14" t="s">
        <v>94</v>
      </c>
      <c r="Z327" s="14" t="s">
        <v>486</v>
      </c>
    </row>
    <row r="328" ht="87" customHeight="1" spans="1:26">
      <c r="A328" s="14">
        <f t="shared" ref="A328:A337" si="32">ROW()-6</f>
        <v>322</v>
      </c>
      <c r="B328" s="21" t="s">
        <v>46</v>
      </c>
      <c r="C328" s="21" t="s">
        <v>364</v>
      </c>
      <c r="D328" s="94" t="s">
        <v>709</v>
      </c>
      <c r="E328" s="14" t="s">
        <v>1352</v>
      </c>
      <c r="F328" s="14" t="s">
        <v>1353</v>
      </c>
      <c r="G328" s="14" t="s">
        <v>1357</v>
      </c>
      <c r="H328" s="14" t="s">
        <v>41</v>
      </c>
      <c r="I328" s="14" t="s">
        <v>1358</v>
      </c>
      <c r="J328" s="24">
        <v>2025.2</v>
      </c>
      <c r="K328" s="21">
        <v>2025.12</v>
      </c>
      <c r="L328" s="14" t="s">
        <v>1353</v>
      </c>
      <c r="M328" s="14" t="s">
        <v>1359</v>
      </c>
      <c r="N328" s="14">
        <v>16</v>
      </c>
      <c r="O328" s="14">
        <v>16</v>
      </c>
      <c r="P328" s="14"/>
      <c r="Q328" s="14">
        <v>1</v>
      </c>
      <c r="R328" s="14">
        <v>15</v>
      </c>
      <c r="S328" s="14">
        <v>47</v>
      </c>
      <c r="T328" s="14">
        <v>1</v>
      </c>
      <c r="U328" s="14">
        <v>4</v>
      </c>
      <c r="V328" s="14">
        <v>15</v>
      </c>
      <c r="W328" s="14" t="s">
        <v>1360</v>
      </c>
      <c r="X328" s="14" t="s">
        <v>1361</v>
      </c>
      <c r="Y328" s="14" t="s">
        <v>45</v>
      </c>
      <c r="Z328" s="21"/>
    </row>
    <row r="329" ht="44" customHeight="1" spans="1:26">
      <c r="A329" s="14">
        <f t="shared" si="32"/>
        <v>323</v>
      </c>
      <c r="B329" s="21" t="s">
        <v>46</v>
      </c>
      <c r="C329" s="21" t="s">
        <v>75</v>
      </c>
      <c r="D329" s="14" t="s">
        <v>76</v>
      </c>
      <c r="E329" s="24" t="s">
        <v>1352</v>
      </c>
      <c r="F329" s="14" t="s">
        <v>1353</v>
      </c>
      <c r="G329" s="21" t="s">
        <v>1362</v>
      </c>
      <c r="H329" s="21" t="s">
        <v>41</v>
      </c>
      <c r="I329" s="21" t="s">
        <v>1353</v>
      </c>
      <c r="J329" s="21" t="s">
        <v>171</v>
      </c>
      <c r="K329" s="21">
        <v>2025.12</v>
      </c>
      <c r="L329" s="21" t="s">
        <v>1353</v>
      </c>
      <c r="M329" s="21" t="s">
        <v>1363</v>
      </c>
      <c r="N329" s="21">
        <v>35</v>
      </c>
      <c r="O329" s="21">
        <v>35</v>
      </c>
      <c r="P329" s="21"/>
      <c r="Q329" s="21">
        <v>1</v>
      </c>
      <c r="R329" s="21">
        <v>16</v>
      </c>
      <c r="S329" s="21">
        <v>64</v>
      </c>
      <c r="T329" s="21">
        <v>1</v>
      </c>
      <c r="U329" s="21">
        <v>5</v>
      </c>
      <c r="V329" s="21">
        <v>19</v>
      </c>
      <c r="W329" s="14" t="s">
        <v>1360</v>
      </c>
      <c r="X329" s="21" t="s">
        <v>97</v>
      </c>
      <c r="Y329" s="21" t="s">
        <v>45</v>
      </c>
      <c r="Z329" s="21"/>
    </row>
    <row r="330" ht="58" customHeight="1" spans="1:26">
      <c r="A330" s="14">
        <f t="shared" si="32"/>
        <v>324</v>
      </c>
      <c r="B330" s="21" t="s">
        <v>46</v>
      </c>
      <c r="C330" s="14" t="s">
        <v>47</v>
      </c>
      <c r="D330" s="14" t="s">
        <v>248</v>
      </c>
      <c r="E330" s="14" t="s">
        <v>1352</v>
      </c>
      <c r="F330" s="14" t="s">
        <v>1353</v>
      </c>
      <c r="G330" s="14" t="s">
        <v>1364</v>
      </c>
      <c r="H330" s="14" t="s">
        <v>41</v>
      </c>
      <c r="I330" s="14" t="s">
        <v>1353</v>
      </c>
      <c r="J330" s="21">
        <v>2025.3</v>
      </c>
      <c r="K330" s="21">
        <v>2025.12</v>
      </c>
      <c r="L330" s="14" t="s">
        <v>1353</v>
      </c>
      <c r="M330" s="14" t="s">
        <v>1365</v>
      </c>
      <c r="N330" s="14">
        <v>450</v>
      </c>
      <c r="O330" s="14">
        <v>450</v>
      </c>
      <c r="P330" s="14"/>
      <c r="Q330" s="14">
        <v>1</v>
      </c>
      <c r="R330" s="14">
        <v>357</v>
      </c>
      <c r="S330" s="14">
        <v>1171</v>
      </c>
      <c r="T330" s="14">
        <v>1</v>
      </c>
      <c r="U330" s="14">
        <v>130</v>
      </c>
      <c r="V330" s="14">
        <v>493</v>
      </c>
      <c r="W330" s="14" t="s">
        <v>1366</v>
      </c>
      <c r="X330" s="14" t="s">
        <v>1367</v>
      </c>
      <c r="Y330" s="14" t="s">
        <v>45</v>
      </c>
      <c r="Z330" s="24"/>
    </row>
    <row r="331" ht="36" spans="1:26">
      <c r="A331" s="14">
        <f t="shared" si="32"/>
        <v>325</v>
      </c>
      <c r="B331" s="21" t="s">
        <v>46</v>
      </c>
      <c r="C331" s="21" t="s">
        <v>364</v>
      </c>
      <c r="D331" s="14" t="s">
        <v>365</v>
      </c>
      <c r="E331" s="14" t="s">
        <v>1352</v>
      </c>
      <c r="F331" s="14" t="s">
        <v>1353</v>
      </c>
      <c r="G331" s="14" t="s">
        <v>1368</v>
      </c>
      <c r="H331" s="14" t="s">
        <v>41</v>
      </c>
      <c r="I331" s="14" t="s">
        <v>1353</v>
      </c>
      <c r="J331" s="21">
        <v>2025.3</v>
      </c>
      <c r="K331" s="21">
        <v>2025.12</v>
      </c>
      <c r="L331" s="14" t="s">
        <v>1353</v>
      </c>
      <c r="M331" s="14" t="s">
        <v>1369</v>
      </c>
      <c r="N331" s="14">
        <v>17</v>
      </c>
      <c r="O331" s="14">
        <v>17</v>
      </c>
      <c r="P331" s="14"/>
      <c r="Q331" s="14">
        <v>1</v>
      </c>
      <c r="R331" s="14">
        <v>17</v>
      </c>
      <c r="S331" s="14">
        <v>43</v>
      </c>
      <c r="T331" s="14">
        <v>1</v>
      </c>
      <c r="U331" s="14">
        <v>9</v>
      </c>
      <c r="V331" s="14">
        <v>32</v>
      </c>
      <c r="W331" s="14" t="s">
        <v>1370</v>
      </c>
      <c r="X331" s="14" t="s">
        <v>369</v>
      </c>
      <c r="Y331" s="14" t="s">
        <v>45</v>
      </c>
      <c r="Z331" s="21"/>
    </row>
    <row r="332" ht="71" customHeight="1" spans="1:26">
      <c r="A332" s="14">
        <f t="shared" si="32"/>
        <v>326</v>
      </c>
      <c r="B332" s="21" t="s">
        <v>46</v>
      </c>
      <c r="C332" s="14" t="s">
        <v>47</v>
      </c>
      <c r="D332" s="14" t="s">
        <v>248</v>
      </c>
      <c r="E332" s="14" t="s">
        <v>1352</v>
      </c>
      <c r="F332" s="14" t="s">
        <v>1353</v>
      </c>
      <c r="G332" s="14" t="s">
        <v>1371</v>
      </c>
      <c r="H332" s="14" t="s">
        <v>41</v>
      </c>
      <c r="I332" s="14" t="s">
        <v>1353</v>
      </c>
      <c r="J332" s="21">
        <v>2025.3</v>
      </c>
      <c r="K332" s="21">
        <v>2025.12</v>
      </c>
      <c r="L332" s="14" t="s">
        <v>1353</v>
      </c>
      <c r="M332" s="14" t="s">
        <v>1372</v>
      </c>
      <c r="N332" s="14">
        <v>13</v>
      </c>
      <c r="O332" s="14">
        <v>13</v>
      </c>
      <c r="P332" s="14"/>
      <c r="Q332" s="14">
        <v>1</v>
      </c>
      <c r="R332" s="14">
        <v>11</v>
      </c>
      <c r="S332" s="14">
        <v>41</v>
      </c>
      <c r="T332" s="14">
        <v>1</v>
      </c>
      <c r="U332" s="14">
        <v>4</v>
      </c>
      <c r="V332" s="14">
        <v>13</v>
      </c>
      <c r="W332" s="14" t="s">
        <v>1373</v>
      </c>
      <c r="X332" s="14" t="s">
        <v>1367</v>
      </c>
      <c r="Y332" s="14" t="s">
        <v>45</v>
      </c>
      <c r="Z332" s="21"/>
    </row>
    <row r="333" ht="58" customHeight="1" spans="1:26">
      <c r="A333" s="14">
        <f t="shared" si="32"/>
        <v>327</v>
      </c>
      <c r="B333" s="14" t="s">
        <v>35</v>
      </c>
      <c r="C333" s="21" t="s">
        <v>36</v>
      </c>
      <c r="D333" s="14" t="s">
        <v>90</v>
      </c>
      <c r="E333" s="14" t="s">
        <v>1352</v>
      </c>
      <c r="F333" s="14" t="s">
        <v>1353</v>
      </c>
      <c r="G333" s="14" t="s">
        <v>1374</v>
      </c>
      <c r="H333" s="14" t="s">
        <v>41</v>
      </c>
      <c r="I333" s="14" t="s">
        <v>1375</v>
      </c>
      <c r="J333" s="24">
        <v>2025.2</v>
      </c>
      <c r="K333" s="21">
        <v>2025.12</v>
      </c>
      <c r="L333" s="14" t="s">
        <v>1353</v>
      </c>
      <c r="M333" s="14" t="s">
        <v>1376</v>
      </c>
      <c r="N333" s="14">
        <v>22</v>
      </c>
      <c r="O333" s="14">
        <v>22</v>
      </c>
      <c r="P333" s="14"/>
      <c r="Q333" s="14">
        <v>1</v>
      </c>
      <c r="R333" s="14">
        <v>86</v>
      </c>
      <c r="S333" s="14">
        <v>316</v>
      </c>
      <c r="T333" s="14">
        <v>1</v>
      </c>
      <c r="U333" s="14">
        <v>21</v>
      </c>
      <c r="V333" s="14">
        <v>74</v>
      </c>
      <c r="W333" s="14" t="s">
        <v>1377</v>
      </c>
      <c r="X333" s="14" t="s">
        <v>44</v>
      </c>
      <c r="Y333" s="14" t="s">
        <v>94</v>
      </c>
      <c r="Z333" s="21"/>
    </row>
    <row r="334" ht="44" customHeight="1" spans="1:26">
      <c r="A334" s="14">
        <f t="shared" si="32"/>
        <v>328</v>
      </c>
      <c r="B334" s="14" t="s">
        <v>35</v>
      </c>
      <c r="C334" s="21" t="s">
        <v>36</v>
      </c>
      <c r="D334" s="14" t="s">
        <v>227</v>
      </c>
      <c r="E334" s="24" t="s">
        <v>1352</v>
      </c>
      <c r="F334" s="21" t="s">
        <v>1378</v>
      </c>
      <c r="G334" s="21" t="s">
        <v>1379</v>
      </c>
      <c r="H334" s="21" t="s">
        <v>41</v>
      </c>
      <c r="I334" s="21" t="s">
        <v>1378</v>
      </c>
      <c r="J334" s="21" t="s">
        <v>171</v>
      </c>
      <c r="K334" s="21">
        <v>2025.12</v>
      </c>
      <c r="L334" s="21" t="s">
        <v>1378</v>
      </c>
      <c r="M334" s="21" t="s">
        <v>1380</v>
      </c>
      <c r="N334" s="21">
        <v>10</v>
      </c>
      <c r="O334" s="21">
        <v>10</v>
      </c>
      <c r="P334" s="21"/>
      <c r="Q334" s="21">
        <v>1</v>
      </c>
      <c r="R334" s="21">
        <v>305</v>
      </c>
      <c r="S334" s="21">
        <v>1076</v>
      </c>
      <c r="T334" s="21">
        <v>1</v>
      </c>
      <c r="U334" s="21">
        <v>3</v>
      </c>
      <c r="V334" s="21">
        <v>9</v>
      </c>
      <c r="W334" s="98" t="s">
        <v>1381</v>
      </c>
      <c r="X334" s="21" t="s">
        <v>1382</v>
      </c>
      <c r="Y334" s="14" t="s">
        <v>45</v>
      </c>
      <c r="Z334" s="21"/>
    </row>
    <row r="335" ht="60" customHeight="1" spans="1:26">
      <c r="A335" s="14">
        <f t="shared" si="32"/>
        <v>329</v>
      </c>
      <c r="B335" s="14" t="s">
        <v>35</v>
      </c>
      <c r="C335" s="21" t="s">
        <v>36</v>
      </c>
      <c r="D335" s="14" t="s">
        <v>227</v>
      </c>
      <c r="E335" s="24" t="s">
        <v>1352</v>
      </c>
      <c r="F335" s="21" t="s">
        <v>1378</v>
      </c>
      <c r="G335" s="21" t="s">
        <v>1383</v>
      </c>
      <c r="H335" s="21" t="s">
        <v>41</v>
      </c>
      <c r="I335" s="21" t="s">
        <v>1378</v>
      </c>
      <c r="J335" s="21" t="s">
        <v>171</v>
      </c>
      <c r="K335" s="21">
        <v>2025.12</v>
      </c>
      <c r="L335" s="21" t="s">
        <v>1378</v>
      </c>
      <c r="M335" s="21" t="s">
        <v>1384</v>
      </c>
      <c r="N335" s="21">
        <v>45</v>
      </c>
      <c r="O335" s="21">
        <v>45</v>
      </c>
      <c r="P335" s="21"/>
      <c r="Q335" s="21">
        <v>1</v>
      </c>
      <c r="R335" s="21">
        <v>70</v>
      </c>
      <c r="S335" s="21">
        <v>285</v>
      </c>
      <c r="T335" s="21">
        <v>1</v>
      </c>
      <c r="U335" s="21">
        <v>3</v>
      </c>
      <c r="V335" s="21">
        <v>9</v>
      </c>
      <c r="W335" s="98" t="s">
        <v>1385</v>
      </c>
      <c r="X335" s="21" t="s">
        <v>1382</v>
      </c>
      <c r="Y335" s="14" t="s">
        <v>45</v>
      </c>
      <c r="Z335" s="21"/>
    </row>
    <row r="336" s="4" customFormat="1" ht="48" customHeight="1" spans="1:26">
      <c r="A336" s="14">
        <f t="shared" si="32"/>
        <v>330</v>
      </c>
      <c r="B336" s="21" t="s">
        <v>35</v>
      </c>
      <c r="C336" s="21" t="s">
        <v>36</v>
      </c>
      <c r="D336" s="14" t="s">
        <v>90</v>
      </c>
      <c r="E336" s="14" t="s">
        <v>1352</v>
      </c>
      <c r="F336" s="21" t="s">
        <v>1386</v>
      </c>
      <c r="G336" s="21" t="s">
        <v>1387</v>
      </c>
      <c r="H336" s="21" t="s">
        <v>41</v>
      </c>
      <c r="I336" s="21" t="s">
        <v>1386</v>
      </c>
      <c r="J336" s="21" t="s">
        <v>93</v>
      </c>
      <c r="K336" s="21">
        <v>2025.12</v>
      </c>
      <c r="L336" s="14" t="s">
        <v>94</v>
      </c>
      <c r="M336" s="21" t="s">
        <v>1388</v>
      </c>
      <c r="N336" s="21">
        <v>50</v>
      </c>
      <c r="O336" s="21">
        <v>50</v>
      </c>
      <c r="P336" s="21"/>
      <c r="Q336" s="14">
        <v>1</v>
      </c>
      <c r="R336" s="22">
        <v>269</v>
      </c>
      <c r="S336" s="22">
        <v>807</v>
      </c>
      <c r="T336" s="14">
        <v>1</v>
      </c>
      <c r="U336" s="22">
        <v>67</v>
      </c>
      <c r="V336" s="22">
        <v>201</v>
      </c>
      <c r="W336" s="37" t="s">
        <v>1389</v>
      </c>
      <c r="X336" s="14" t="s">
        <v>44</v>
      </c>
      <c r="Y336" s="21" t="s">
        <v>94</v>
      </c>
      <c r="Z336" s="14" t="s">
        <v>98</v>
      </c>
    </row>
    <row r="337" s="4" customFormat="1" ht="69" customHeight="1" spans="1:26">
      <c r="A337" s="14">
        <f t="shared" si="32"/>
        <v>331</v>
      </c>
      <c r="B337" s="21" t="s">
        <v>46</v>
      </c>
      <c r="C337" s="21" t="s">
        <v>364</v>
      </c>
      <c r="D337" s="21" t="s">
        <v>365</v>
      </c>
      <c r="E337" s="21" t="s">
        <v>1352</v>
      </c>
      <c r="F337" s="21" t="s">
        <v>1386</v>
      </c>
      <c r="G337" s="21" t="s">
        <v>1390</v>
      </c>
      <c r="H337" s="21" t="s">
        <v>41</v>
      </c>
      <c r="I337" s="21" t="s">
        <v>1386</v>
      </c>
      <c r="J337" s="21" t="s">
        <v>171</v>
      </c>
      <c r="K337" s="21">
        <v>2025.12</v>
      </c>
      <c r="L337" s="21" t="s">
        <v>1386</v>
      </c>
      <c r="M337" s="21" t="s">
        <v>1391</v>
      </c>
      <c r="N337" s="21">
        <v>10</v>
      </c>
      <c r="O337" s="21">
        <v>10</v>
      </c>
      <c r="P337" s="21"/>
      <c r="Q337" s="21">
        <v>1</v>
      </c>
      <c r="R337" s="21">
        <v>80</v>
      </c>
      <c r="S337" s="21">
        <v>320</v>
      </c>
      <c r="T337" s="21">
        <v>1</v>
      </c>
      <c r="U337" s="21">
        <v>40</v>
      </c>
      <c r="V337" s="21">
        <v>120</v>
      </c>
      <c r="W337" s="21" t="s">
        <v>1392</v>
      </c>
      <c r="X337" s="21" t="s">
        <v>1393</v>
      </c>
      <c r="Y337" s="21" t="s">
        <v>57</v>
      </c>
      <c r="Z337" s="14"/>
    </row>
    <row r="338" s="4" customFormat="1" ht="36" spans="1:26">
      <c r="A338" s="14">
        <f t="shared" ref="A338:A347" si="33">ROW()-6</f>
        <v>332</v>
      </c>
      <c r="B338" s="21" t="s">
        <v>46</v>
      </c>
      <c r="C338" s="21" t="s">
        <v>75</v>
      </c>
      <c r="D338" s="21" t="s">
        <v>76</v>
      </c>
      <c r="E338" s="21" t="s">
        <v>1352</v>
      </c>
      <c r="F338" s="21" t="s">
        <v>1386</v>
      </c>
      <c r="G338" s="21" t="s">
        <v>1394</v>
      </c>
      <c r="H338" s="21" t="s">
        <v>41</v>
      </c>
      <c r="I338" s="21" t="s">
        <v>1386</v>
      </c>
      <c r="J338" s="21" t="s">
        <v>171</v>
      </c>
      <c r="K338" s="21">
        <v>2025.12</v>
      </c>
      <c r="L338" s="21" t="s">
        <v>1386</v>
      </c>
      <c r="M338" s="21" t="s">
        <v>1395</v>
      </c>
      <c r="N338" s="21">
        <v>16</v>
      </c>
      <c r="O338" s="21">
        <v>16</v>
      </c>
      <c r="P338" s="21"/>
      <c r="Q338" s="21">
        <v>1</v>
      </c>
      <c r="R338" s="21">
        <v>52</v>
      </c>
      <c r="S338" s="21">
        <v>151</v>
      </c>
      <c r="T338" s="21">
        <v>1</v>
      </c>
      <c r="U338" s="21">
        <v>39</v>
      </c>
      <c r="V338" s="21">
        <v>125</v>
      </c>
      <c r="W338" s="21" t="s">
        <v>1396</v>
      </c>
      <c r="X338" s="21" t="s">
        <v>1397</v>
      </c>
      <c r="Y338" s="14" t="s">
        <v>94</v>
      </c>
      <c r="Z338" s="21"/>
    </row>
    <row r="339" s="4" customFormat="1" ht="47" customHeight="1" spans="1:26">
      <c r="A339" s="14">
        <f t="shared" si="33"/>
        <v>333</v>
      </c>
      <c r="B339" s="95" t="s">
        <v>46</v>
      </c>
      <c r="C339" s="95" t="s">
        <v>47</v>
      </c>
      <c r="D339" s="95" t="s">
        <v>472</v>
      </c>
      <c r="E339" s="24" t="s">
        <v>1352</v>
      </c>
      <c r="F339" s="21" t="s">
        <v>1386</v>
      </c>
      <c r="G339" s="21" t="s">
        <v>1398</v>
      </c>
      <c r="H339" s="21" t="s">
        <v>41</v>
      </c>
      <c r="I339" s="21" t="s">
        <v>1386</v>
      </c>
      <c r="J339" s="32" t="s">
        <v>171</v>
      </c>
      <c r="K339" s="14">
        <v>2025.12</v>
      </c>
      <c r="L339" s="21" t="s">
        <v>1386</v>
      </c>
      <c r="M339" s="21" t="s">
        <v>1399</v>
      </c>
      <c r="N339" s="21">
        <v>70</v>
      </c>
      <c r="O339" s="21">
        <v>70</v>
      </c>
      <c r="P339" s="21"/>
      <c r="Q339" s="95">
        <v>1</v>
      </c>
      <c r="R339" s="21">
        <v>80</v>
      </c>
      <c r="S339" s="21">
        <v>320</v>
      </c>
      <c r="T339" s="21">
        <v>1</v>
      </c>
      <c r="U339" s="21">
        <v>40</v>
      </c>
      <c r="V339" s="21">
        <v>120</v>
      </c>
      <c r="W339" s="21" t="s">
        <v>1400</v>
      </c>
      <c r="X339" s="21" t="s">
        <v>1393</v>
      </c>
      <c r="Y339" s="21" t="s">
        <v>45</v>
      </c>
      <c r="Z339" s="21"/>
    </row>
    <row r="340" s="4" customFormat="1" ht="60" customHeight="1" spans="1:26">
      <c r="A340" s="14">
        <f t="shared" si="33"/>
        <v>334</v>
      </c>
      <c r="B340" s="21" t="s">
        <v>46</v>
      </c>
      <c r="C340" s="96" t="s">
        <v>47</v>
      </c>
      <c r="D340" s="14" t="s">
        <v>472</v>
      </c>
      <c r="E340" s="21" t="s">
        <v>1352</v>
      </c>
      <c r="F340" s="21" t="s">
        <v>1386</v>
      </c>
      <c r="G340" s="32" t="s">
        <v>1401</v>
      </c>
      <c r="H340" s="21" t="s">
        <v>41</v>
      </c>
      <c r="I340" s="21" t="s">
        <v>1386</v>
      </c>
      <c r="J340" s="21" t="s">
        <v>171</v>
      </c>
      <c r="K340" s="21">
        <v>2025.12</v>
      </c>
      <c r="L340" s="21" t="s">
        <v>1386</v>
      </c>
      <c r="M340" s="96" t="s">
        <v>1402</v>
      </c>
      <c r="N340" s="96">
        <v>17.5</v>
      </c>
      <c r="O340" s="21">
        <v>17.5</v>
      </c>
      <c r="P340" s="96"/>
      <c r="Q340" s="96">
        <v>1</v>
      </c>
      <c r="R340" s="96">
        <v>43</v>
      </c>
      <c r="S340" s="96">
        <v>172</v>
      </c>
      <c r="T340" s="21">
        <v>1</v>
      </c>
      <c r="U340" s="96">
        <v>8</v>
      </c>
      <c r="V340" s="96">
        <v>86</v>
      </c>
      <c r="W340" s="96" t="s">
        <v>1403</v>
      </c>
      <c r="X340" s="96" t="s">
        <v>1404</v>
      </c>
      <c r="Y340" s="96" t="s">
        <v>45</v>
      </c>
      <c r="Z340" s="14"/>
    </row>
    <row r="341" s="4" customFormat="1" ht="60" customHeight="1" spans="1:26">
      <c r="A341" s="14">
        <f t="shared" si="33"/>
        <v>335</v>
      </c>
      <c r="B341" s="14" t="s">
        <v>35</v>
      </c>
      <c r="C341" s="21" t="s">
        <v>36</v>
      </c>
      <c r="D341" s="14" t="s">
        <v>37</v>
      </c>
      <c r="E341" s="24" t="s">
        <v>1352</v>
      </c>
      <c r="F341" s="21" t="s">
        <v>1386</v>
      </c>
      <c r="G341" s="21" t="s">
        <v>1405</v>
      </c>
      <c r="H341" s="21" t="s">
        <v>41</v>
      </c>
      <c r="I341" s="21" t="s">
        <v>1406</v>
      </c>
      <c r="J341" s="21" t="s">
        <v>171</v>
      </c>
      <c r="K341" s="21">
        <v>2025.12</v>
      </c>
      <c r="L341" s="21" t="s">
        <v>1386</v>
      </c>
      <c r="M341" s="21" t="s">
        <v>1407</v>
      </c>
      <c r="N341" s="21">
        <v>25</v>
      </c>
      <c r="O341" s="21">
        <v>25</v>
      </c>
      <c r="P341" s="21"/>
      <c r="Q341" s="21">
        <v>1</v>
      </c>
      <c r="R341" s="21">
        <v>78</v>
      </c>
      <c r="S341" s="21">
        <v>283</v>
      </c>
      <c r="T341" s="21">
        <v>1</v>
      </c>
      <c r="U341" s="21">
        <v>58</v>
      </c>
      <c r="V341" s="21">
        <v>178</v>
      </c>
      <c r="W341" s="21" t="s">
        <v>1408</v>
      </c>
      <c r="X341" s="21" t="s">
        <v>97</v>
      </c>
      <c r="Y341" s="14" t="s">
        <v>45</v>
      </c>
      <c r="Z341" s="14"/>
    </row>
    <row r="342" s="4" customFormat="1" ht="53" customHeight="1" spans="1:26">
      <c r="A342" s="14">
        <f t="shared" si="33"/>
        <v>336</v>
      </c>
      <c r="B342" s="21" t="s">
        <v>46</v>
      </c>
      <c r="C342" s="21" t="s">
        <v>75</v>
      </c>
      <c r="D342" s="14" t="s">
        <v>76</v>
      </c>
      <c r="E342" s="21" t="s">
        <v>1352</v>
      </c>
      <c r="F342" s="21" t="s">
        <v>1386</v>
      </c>
      <c r="G342" s="32" t="s">
        <v>1409</v>
      </c>
      <c r="H342" s="21" t="s">
        <v>41</v>
      </c>
      <c r="I342" s="21" t="s">
        <v>1386</v>
      </c>
      <c r="J342" s="21" t="s">
        <v>171</v>
      </c>
      <c r="K342" s="21">
        <v>2025.12</v>
      </c>
      <c r="L342" s="21" t="s">
        <v>1386</v>
      </c>
      <c r="M342" s="32" t="s">
        <v>1410</v>
      </c>
      <c r="N342" s="14">
        <v>24</v>
      </c>
      <c r="O342" s="21">
        <v>24</v>
      </c>
      <c r="P342" s="14"/>
      <c r="Q342" s="14">
        <v>1</v>
      </c>
      <c r="R342" s="14">
        <v>45</v>
      </c>
      <c r="S342" s="14">
        <v>179</v>
      </c>
      <c r="T342" s="14">
        <v>1</v>
      </c>
      <c r="U342" s="14">
        <v>10</v>
      </c>
      <c r="V342" s="14">
        <v>91</v>
      </c>
      <c r="W342" s="14" t="s">
        <v>1411</v>
      </c>
      <c r="X342" s="21" t="s">
        <v>97</v>
      </c>
      <c r="Y342" s="14" t="s">
        <v>45</v>
      </c>
      <c r="Z342" s="21"/>
    </row>
    <row r="343" s="4" customFormat="1" ht="45" customHeight="1" spans="1:26">
      <c r="A343" s="14">
        <f t="shared" si="33"/>
        <v>337</v>
      </c>
      <c r="B343" s="14" t="s">
        <v>35</v>
      </c>
      <c r="C343" s="21" t="s">
        <v>36</v>
      </c>
      <c r="D343" s="14" t="s">
        <v>227</v>
      </c>
      <c r="E343" s="14" t="s">
        <v>1352</v>
      </c>
      <c r="F343" s="14" t="s">
        <v>1412</v>
      </c>
      <c r="G343" s="14" t="s">
        <v>1413</v>
      </c>
      <c r="H343" s="23" t="s">
        <v>41</v>
      </c>
      <c r="I343" s="14" t="s">
        <v>1414</v>
      </c>
      <c r="J343" s="21">
        <v>2025.1</v>
      </c>
      <c r="K343" s="21" t="s">
        <v>224</v>
      </c>
      <c r="L343" s="14" t="s">
        <v>1412</v>
      </c>
      <c r="M343" s="21" t="s">
        <v>1415</v>
      </c>
      <c r="N343" s="31">
        <v>25</v>
      </c>
      <c r="O343" s="31">
        <v>25</v>
      </c>
      <c r="P343" s="24">
        <v>0</v>
      </c>
      <c r="Q343" s="23">
        <v>1</v>
      </c>
      <c r="R343" s="23">
        <v>25</v>
      </c>
      <c r="S343" s="23">
        <v>110</v>
      </c>
      <c r="T343" s="23">
        <v>1</v>
      </c>
      <c r="U343" s="23">
        <v>12</v>
      </c>
      <c r="V343" s="23">
        <v>41</v>
      </c>
      <c r="W343" s="14" t="s">
        <v>1416</v>
      </c>
      <c r="X343" s="14" t="s">
        <v>44</v>
      </c>
      <c r="Y343" s="14" t="s">
        <v>45</v>
      </c>
      <c r="Z343" s="21"/>
    </row>
    <row r="344" s="4" customFormat="1" ht="39" customHeight="1" spans="1:26">
      <c r="A344" s="14">
        <f t="shared" si="33"/>
        <v>338</v>
      </c>
      <c r="B344" s="14" t="s">
        <v>35</v>
      </c>
      <c r="C344" s="21" t="s">
        <v>36</v>
      </c>
      <c r="D344" s="21" t="s">
        <v>90</v>
      </c>
      <c r="E344" s="21" t="s">
        <v>1352</v>
      </c>
      <c r="F344" s="21" t="s">
        <v>1412</v>
      </c>
      <c r="G344" s="21" t="s">
        <v>1417</v>
      </c>
      <c r="H344" s="21" t="s">
        <v>41</v>
      </c>
      <c r="I344" s="21" t="s">
        <v>1412</v>
      </c>
      <c r="J344" s="21" t="s">
        <v>171</v>
      </c>
      <c r="K344" s="21">
        <v>2025.12</v>
      </c>
      <c r="L344" s="21" t="s">
        <v>1412</v>
      </c>
      <c r="M344" s="21" t="s">
        <v>1418</v>
      </c>
      <c r="N344" s="21">
        <v>18.5</v>
      </c>
      <c r="O344" s="21">
        <v>18.5</v>
      </c>
      <c r="P344" s="21"/>
      <c r="Q344" s="21">
        <v>1</v>
      </c>
      <c r="R344" s="21">
        <v>285</v>
      </c>
      <c r="S344" s="21">
        <v>1250</v>
      </c>
      <c r="T344" s="21">
        <v>1</v>
      </c>
      <c r="U344" s="21">
        <v>118</v>
      </c>
      <c r="V344" s="21">
        <v>496</v>
      </c>
      <c r="W344" s="14" t="s">
        <v>1419</v>
      </c>
      <c r="X344" s="21" t="s">
        <v>1420</v>
      </c>
      <c r="Y344" s="21" t="s">
        <v>94</v>
      </c>
      <c r="Z344" s="14"/>
    </row>
    <row r="345" s="4" customFormat="1" ht="39" customHeight="1" spans="1:26">
      <c r="A345" s="14">
        <f t="shared" si="33"/>
        <v>339</v>
      </c>
      <c r="B345" s="21" t="s">
        <v>35</v>
      </c>
      <c r="C345" s="21" t="s">
        <v>36</v>
      </c>
      <c r="D345" s="21" t="s">
        <v>227</v>
      </c>
      <c r="E345" s="40" t="s">
        <v>1352</v>
      </c>
      <c r="F345" s="40" t="s">
        <v>1412</v>
      </c>
      <c r="G345" s="97" t="s">
        <v>1421</v>
      </c>
      <c r="H345" s="40" t="s">
        <v>41</v>
      </c>
      <c r="I345" s="40" t="s">
        <v>1412</v>
      </c>
      <c r="J345" s="40">
        <v>2025.1</v>
      </c>
      <c r="K345" s="40">
        <v>2025.12</v>
      </c>
      <c r="L345" s="40" t="s">
        <v>1412</v>
      </c>
      <c r="M345" s="40" t="s">
        <v>1422</v>
      </c>
      <c r="N345" s="40">
        <v>30</v>
      </c>
      <c r="O345" s="40">
        <v>30</v>
      </c>
      <c r="P345" s="40"/>
      <c r="Q345" s="40">
        <v>1</v>
      </c>
      <c r="R345" s="40">
        <v>65</v>
      </c>
      <c r="S345" s="40">
        <v>251</v>
      </c>
      <c r="T345" s="40">
        <v>1</v>
      </c>
      <c r="U345" s="40">
        <v>21</v>
      </c>
      <c r="V345" s="40">
        <v>90</v>
      </c>
      <c r="W345" s="40" t="s">
        <v>1423</v>
      </c>
      <c r="X345" s="40" t="s">
        <v>44</v>
      </c>
      <c r="Y345" s="40" t="s">
        <v>45</v>
      </c>
      <c r="Z345" s="14"/>
    </row>
    <row r="346" s="4" customFormat="1" ht="47" customHeight="1" spans="1:26">
      <c r="A346" s="14">
        <f t="shared" si="33"/>
        <v>340</v>
      </c>
      <c r="B346" s="14" t="s">
        <v>35</v>
      </c>
      <c r="C346" s="21" t="s">
        <v>36</v>
      </c>
      <c r="D346" s="14" t="s">
        <v>227</v>
      </c>
      <c r="E346" s="24" t="s">
        <v>1352</v>
      </c>
      <c r="F346" s="21" t="s">
        <v>1412</v>
      </c>
      <c r="G346" s="21" t="s">
        <v>1424</v>
      </c>
      <c r="H346" s="21" t="s">
        <v>41</v>
      </c>
      <c r="I346" s="21" t="s">
        <v>1412</v>
      </c>
      <c r="J346" s="21" t="s">
        <v>171</v>
      </c>
      <c r="K346" s="21">
        <v>2025.12</v>
      </c>
      <c r="L346" s="21" t="s">
        <v>1412</v>
      </c>
      <c r="M346" s="21" t="s">
        <v>1425</v>
      </c>
      <c r="N346" s="21">
        <v>19</v>
      </c>
      <c r="O346" s="21">
        <v>19</v>
      </c>
      <c r="P346" s="21"/>
      <c r="Q346" s="21">
        <v>1</v>
      </c>
      <c r="R346" s="21">
        <v>210</v>
      </c>
      <c r="S346" s="21">
        <v>860</v>
      </c>
      <c r="T346" s="21">
        <v>1</v>
      </c>
      <c r="U346" s="21">
        <v>69</v>
      </c>
      <c r="V346" s="21">
        <v>276</v>
      </c>
      <c r="W346" s="21" t="s">
        <v>1426</v>
      </c>
      <c r="X346" s="21" t="s">
        <v>1427</v>
      </c>
      <c r="Y346" s="14" t="s">
        <v>45</v>
      </c>
      <c r="Z346" s="14"/>
    </row>
    <row r="347" s="4" customFormat="1" ht="34" customHeight="1" spans="1:26">
      <c r="A347" s="14">
        <f t="shared" si="33"/>
        <v>341</v>
      </c>
      <c r="B347" s="14" t="s">
        <v>35</v>
      </c>
      <c r="C347" s="21" t="s">
        <v>36</v>
      </c>
      <c r="D347" s="21" t="s">
        <v>90</v>
      </c>
      <c r="E347" s="21" t="s">
        <v>1352</v>
      </c>
      <c r="F347" s="21" t="s">
        <v>1428</v>
      </c>
      <c r="G347" s="21" t="s">
        <v>1429</v>
      </c>
      <c r="H347" s="24" t="s">
        <v>41</v>
      </c>
      <c r="I347" s="21" t="s">
        <v>1428</v>
      </c>
      <c r="J347" s="21" t="s">
        <v>171</v>
      </c>
      <c r="K347" s="21">
        <v>2025.12</v>
      </c>
      <c r="L347" s="21" t="s">
        <v>1428</v>
      </c>
      <c r="M347" s="21" t="s">
        <v>1430</v>
      </c>
      <c r="N347" s="21">
        <v>15</v>
      </c>
      <c r="O347" s="21">
        <v>15</v>
      </c>
      <c r="P347" s="21"/>
      <c r="Q347" s="21">
        <v>1</v>
      </c>
      <c r="R347" s="21">
        <v>35</v>
      </c>
      <c r="S347" s="21">
        <v>130</v>
      </c>
      <c r="T347" s="21">
        <v>1</v>
      </c>
      <c r="U347" s="21">
        <v>30</v>
      </c>
      <c r="V347" s="21">
        <v>121</v>
      </c>
      <c r="W347" s="14" t="s">
        <v>1431</v>
      </c>
      <c r="X347" s="21" t="s">
        <v>1432</v>
      </c>
      <c r="Y347" s="21" t="s">
        <v>94</v>
      </c>
      <c r="Z347" s="24"/>
    </row>
    <row r="348" s="4" customFormat="1" ht="46" customHeight="1" spans="1:26">
      <c r="A348" s="14">
        <f t="shared" ref="A348:A357" si="34">ROW()-6</f>
        <v>342</v>
      </c>
      <c r="B348" s="21" t="s">
        <v>46</v>
      </c>
      <c r="C348" s="21" t="s">
        <v>75</v>
      </c>
      <c r="D348" s="21" t="s">
        <v>76</v>
      </c>
      <c r="E348" s="24" t="s">
        <v>1352</v>
      </c>
      <c r="F348" s="21" t="s">
        <v>1428</v>
      </c>
      <c r="G348" s="21" t="s">
        <v>1433</v>
      </c>
      <c r="H348" s="21" t="s">
        <v>41</v>
      </c>
      <c r="I348" s="21" t="s">
        <v>1428</v>
      </c>
      <c r="J348" s="21" t="s">
        <v>171</v>
      </c>
      <c r="K348" s="21">
        <v>2025.12</v>
      </c>
      <c r="L348" s="21" t="s">
        <v>1428</v>
      </c>
      <c r="M348" s="21" t="s">
        <v>1434</v>
      </c>
      <c r="N348" s="21">
        <v>15</v>
      </c>
      <c r="O348" s="21">
        <v>15</v>
      </c>
      <c r="P348" s="21"/>
      <c r="Q348" s="21">
        <v>1</v>
      </c>
      <c r="R348" s="21">
        <v>100</v>
      </c>
      <c r="S348" s="21">
        <v>340</v>
      </c>
      <c r="T348" s="21">
        <v>1</v>
      </c>
      <c r="U348" s="21">
        <v>35</v>
      </c>
      <c r="V348" s="21">
        <v>125</v>
      </c>
      <c r="W348" s="21" t="s">
        <v>1435</v>
      </c>
      <c r="X348" s="21" t="s">
        <v>1436</v>
      </c>
      <c r="Y348" s="21" t="s">
        <v>94</v>
      </c>
      <c r="Z348" s="24"/>
    </row>
    <row r="349" s="4" customFormat="1" ht="60" customHeight="1" spans="1:26">
      <c r="A349" s="14">
        <f t="shared" si="34"/>
        <v>343</v>
      </c>
      <c r="B349" s="21" t="s">
        <v>35</v>
      </c>
      <c r="C349" s="21" t="s">
        <v>36</v>
      </c>
      <c r="D349" s="21" t="s">
        <v>90</v>
      </c>
      <c r="E349" s="14" t="s">
        <v>1352</v>
      </c>
      <c r="F349" s="14" t="s">
        <v>1437</v>
      </c>
      <c r="G349" s="14" t="s">
        <v>1438</v>
      </c>
      <c r="H349" s="14" t="s">
        <v>60</v>
      </c>
      <c r="I349" s="14" t="s">
        <v>1437</v>
      </c>
      <c r="J349" s="21" t="s">
        <v>93</v>
      </c>
      <c r="K349" s="21">
        <v>2025.12</v>
      </c>
      <c r="L349" s="14" t="s">
        <v>94</v>
      </c>
      <c r="M349" s="14" t="s">
        <v>1439</v>
      </c>
      <c r="N349" s="21">
        <v>20</v>
      </c>
      <c r="O349" s="21">
        <v>20</v>
      </c>
      <c r="P349" s="21"/>
      <c r="Q349" s="14">
        <v>1</v>
      </c>
      <c r="R349" s="14">
        <v>56</v>
      </c>
      <c r="S349" s="14">
        <v>174</v>
      </c>
      <c r="T349" s="14">
        <v>1</v>
      </c>
      <c r="U349" s="14">
        <v>4</v>
      </c>
      <c r="V349" s="14">
        <v>15</v>
      </c>
      <c r="W349" s="14" t="s">
        <v>1440</v>
      </c>
      <c r="X349" s="37" t="s">
        <v>97</v>
      </c>
      <c r="Y349" s="14" t="s">
        <v>94</v>
      </c>
      <c r="Z349" s="14" t="s">
        <v>486</v>
      </c>
    </row>
    <row r="350" s="4" customFormat="1" ht="56" customHeight="1" spans="1:26">
      <c r="A350" s="14">
        <f t="shared" si="34"/>
        <v>344</v>
      </c>
      <c r="B350" s="14" t="s">
        <v>35</v>
      </c>
      <c r="C350" s="21" t="s">
        <v>36</v>
      </c>
      <c r="D350" s="14" t="s">
        <v>37</v>
      </c>
      <c r="E350" s="24" t="s">
        <v>1352</v>
      </c>
      <c r="F350" s="21" t="s">
        <v>1437</v>
      </c>
      <c r="G350" s="21" t="s">
        <v>1441</v>
      </c>
      <c r="H350" s="21" t="s">
        <v>41</v>
      </c>
      <c r="I350" s="21" t="s">
        <v>1437</v>
      </c>
      <c r="J350" s="21" t="s">
        <v>171</v>
      </c>
      <c r="K350" s="21" t="s">
        <v>224</v>
      </c>
      <c r="L350" s="21" t="s">
        <v>1437</v>
      </c>
      <c r="M350" s="21" t="s">
        <v>1442</v>
      </c>
      <c r="N350" s="21">
        <v>18</v>
      </c>
      <c r="O350" s="21">
        <v>18</v>
      </c>
      <c r="P350" s="21"/>
      <c r="Q350" s="21">
        <v>1</v>
      </c>
      <c r="R350" s="21">
        <v>135</v>
      </c>
      <c r="S350" s="21">
        <v>450</v>
      </c>
      <c r="T350" s="21">
        <v>1</v>
      </c>
      <c r="U350" s="21">
        <v>60</v>
      </c>
      <c r="V350" s="21">
        <v>180</v>
      </c>
      <c r="W350" s="21" t="s">
        <v>1443</v>
      </c>
      <c r="X350" s="21" t="s">
        <v>1444</v>
      </c>
      <c r="Y350" s="21" t="s">
        <v>45</v>
      </c>
      <c r="Z350" s="14"/>
    </row>
    <row r="351" s="4" customFormat="1" ht="45" customHeight="1" spans="1:26">
      <c r="A351" s="14">
        <f t="shared" si="34"/>
        <v>345</v>
      </c>
      <c r="B351" s="21" t="s">
        <v>46</v>
      </c>
      <c r="C351" s="21" t="s">
        <v>75</v>
      </c>
      <c r="D351" s="21" t="s">
        <v>76</v>
      </c>
      <c r="E351" s="24" t="s">
        <v>1352</v>
      </c>
      <c r="F351" s="21" t="s">
        <v>1437</v>
      </c>
      <c r="G351" s="21" t="s">
        <v>1445</v>
      </c>
      <c r="H351" s="21" t="s">
        <v>41</v>
      </c>
      <c r="I351" s="21" t="s">
        <v>1437</v>
      </c>
      <c r="J351" s="21">
        <v>2025.1</v>
      </c>
      <c r="K351" s="21">
        <v>2025.12</v>
      </c>
      <c r="L351" s="21" t="s">
        <v>1437</v>
      </c>
      <c r="M351" s="21" t="s">
        <v>1446</v>
      </c>
      <c r="N351" s="21">
        <v>20</v>
      </c>
      <c r="O351" s="21">
        <v>20</v>
      </c>
      <c r="P351" s="21"/>
      <c r="Q351" s="21">
        <v>1</v>
      </c>
      <c r="R351" s="21">
        <v>135</v>
      </c>
      <c r="S351" s="21">
        <v>450</v>
      </c>
      <c r="T351" s="21">
        <v>1</v>
      </c>
      <c r="U351" s="21">
        <v>60</v>
      </c>
      <c r="V351" s="21">
        <v>180</v>
      </c>
      <c r="W351" s="21" t="s">
        <v>1443</v>
      </c>
      <c r="X351" s="21" t="s">
        <v>1447</v>
      </c>
      <c r="Y351" s="21" t="s">
        <v>94</v>
      </c>
      <c r="Z351" s="14"/>
    </row>
    <row r="352" s="4" customFormat="1" ht="47" customHeight="1" spans="1:26">
      <c r="A352" s="14">
        <f t="shared" si="34"/>
        <v>346</v>
      </c>
      <c r="B352" s="21" t="s">
        <v>35</v>
      </c>
      <c r="C352" s="21" t="s">
        <v>36</v>
      </c>
      <c r="D352" s="21" t="s">
        <v>227</v>
      </c>
      <c r="E352" s="24" t="s">
        <v>1352</v>
      </c>
      <c r="F352" s="21" t="s">
        <v>1437</v>
      </c>
      <c r="G352" s="98" t="s">
        <v>1448</v>
      </c>
      <c r="H352" s="21" t="s">
        <v>41</v>
      </c>
      <c r="I352" s="21" t="s">
        <v>1437</v>
      </c>
      <c r="J352" s="32" t="s">
        <v>171</v>
      </c>
      <c r="K352" s="14">
        <v>2025.12</v>
      </c>
      <c r="L352" s="21" t="s">
        <v>1437</v>
      </c>
      <c r="M352" s="21" t="s">
        <v>1449</v>
      </c>
      <c r="N352" s="21">
        <v>41.1</v>
      </c>
      <c r="O352" s="21">
        <v>41.1</v>
      </c>
      <c r="P352" s="21"/>
      <c r="Q352" s="21">
        <v>1</v>
      </c>
      <c r="R352" s="21">
        <v>100</v>
      </c>
      <c r="S352" s="21">
        <v>245</v>
      </c>
      <c r="T352" s="21">
        <v>1</v>
      </c>
      <c r="U352" s="21">
        <v>65</v>
      </c>
      <c r="V352" s="21">
        <v>201</v>
      </c>
      <c r="W352" s="21" t="s">
        <v>1450</v>
      </c>
      <c r="X352" s="21" t="s">
        <v>1444</v>
      </c>
      <c r="Y352" s="21" t="s">
        <v>180</v>
      </c>
      <c r="Z352" s="24"/>
    </row>
    <row r="353" s="4" customFormat="1" ht="46" customHeight="1" spans="1:26">
      <c r="A353" s="14">
        <f t="shared" si="34"/>
        <v>347</v>
      </c>
      <c r="B353" s="14" t="s">
        <v>35</v>
      </c>
      <c r="C353" s="21" t="s">
        <v>36</v>
      </c>
      <c r="D353" s="21" t="s">
        <v>90</v>
      </c>
      <c r="E353" s="21" t="s">
        <v>1352</v>
      </c>
      <c r="F353" s="21" t="s">
        <v>1451</v>
      </c>
      <c r="G353" s="21" t="s">
        <v>1452</v>
      </c>
      <c r="H353" s="21" t="s">
        <v>41</v>
      </c>
      <c r="I353" s="21" t="s">
        <v>1451</v>
      </c>
      <c r="J353" s="21" t="s">
        <v>171</v>
      </c>
      <c r="K353" s="21">
        <v>2025.12</v>
      </c>
      <c r="L353" s="21" t="s">
        <v>1451</v>
      </c>
      <c r="M353" s="21" t="s">
        <v>1453</v>
      </c>
      <c r="N353" s="21">
        <v>20</v>
      </c>
      <c r="O353" s="21">
        <v>20</v>
      </c>
      <c r="P353" s="21"/>
      <c r="Q353" s="21">
        <v>1</v>
      </c>
      <c r="R353" s="21">
        <v>35</v>
      </c>
      <c r="S353" s="21">
        <v>150</v>
      </c>
      <c r="T353" s="21">
        <v>1</v>
      </c>
      <c r="U353" s="21">
        <v>23</v>
      </c>
      <c r="V353" s="21">
        <v>190</v>
      </c>
      <c r="W353" s="14" t="s">
        <v>1454</v>
      </c>
      <c r="X353" s="21" t="s">
        <v>97</v>
      </c>
      <c r="Y353" s="21" t="s">
        <v>94</v>
      </c>
      <c r="Z353" s="14"/>
    </row>
    <row r="354" s="4" customFormat="1" ht="63" customHeight="1" spans="1:26">
      <c r="A354" s="14">
        <f t="shared" si="34"/>
        <v>348</v>
      </c>
      <c r="B354" s="21" t="s">
        <v>46</v>
      </c>
      <c r="C354" s="21" t="s">
        <v>75</v>
      </c>
      <c r="D354" s="21" t="s">
        <v>76</v>
      </c>
      <c r="E354" s="21" t="s">
        <v>1352</v>
      </c>
      <c r="F354" s="21" t="s">
        <v>1451</v>
      </c>
      <c r="G354" s="21" t="s">
        <v>1455</v>
      </c>
      <c r="H354" s="21" t="s">
        <v>41</v>
      </c>
      <c r="I354" s="21" t="s">
        <v>1451</v>
      </c>
      <c r="J354" s="21" t="s">
        <v>171</v>
      </c>
      <c r="K354" s="21">
        <v>2025.12</v>
      </c>
      <c r="L354" s="21" t="s">
        <v>1451</v>
      </c>
      <c r="M354" s="21" t="s">
        <v>1456</v>
      </c>
      <c r="N354" s="21">
        <v>55</v>
      </c>
      <c r="O354" s="21">
        <v>55</v>
      </c>
      <c r="P354" s="21"/>
      <c r="Q354" s="21">
        <v>8</v>
      </c>
      <c r="R354" s="21">
        <v>246</v>
      </c>
      <c r="S354" s="21">
        <v>1160</v>
      </c>
      <c r="T354" s="21">
        <v>8</v>
      </c>
      <c r="U354" s="21">
        <v>138</v>
      </c>
      <c r="V354" s="21">
        <v>680</v>
      </c>
      <c r="W354" s="14" t="s">
        <v>1457</v>
      </c>
      <c r="X354" s="21" t="s">
        <v>97</v>
      </c>
      <c r="Y354" s="21" t="s">
        <v>45</v>
      </c>
      <c r="Z354" s="14"/>
    </row>
    <row r="355" s="4" customFormat="1" ht="52" customHeight="1" spans="1:26">
      <c r="A355" s="14">
        <f t="shared" si="34"/>
        <v>349</v>
      </c>
      <c r="B355" s="21" t="s">
        <v>46</v>
      </c>
      <c r="C355" s="21" t="s">
        <v>75</v>
      </c>
      <c r="D355" s="14" t="s">
        <v>76</v>
      </c>
      <c r="E355" s="23" t="s">
        <v>1352</v>
      </c>
      <c r="F355" s="23" t="s">
        <v>1458</v>
      </c>
      <c r="G355" s="14" t="s">
        <v>1459</v>
      </c>
      <c r="H355" s="23" t="s">
        <v>41</v>
      </c>
      <c r="I355" s="23" t="s">
        <v>1458</v>
      </c>
      <c r="J355" s="32" t="s">
        <v>93</v>
      </c>
      <c r="K355" s="14">
        <v>2025.12</v>
      </c>
      <c r="L355" s="14" t="s">
        <v>94</v>
      </c>
      <c r="M355" s="21" t="s">
        <v>1460</v>
      </c>
      <c r="N355" s="23">
        <v>50</v>
      </c>
      <c r="O355" s="23">
        <v>50</v>
      </c>
      <c r="P355" s="23"/>
      <c r="Q355" s="23">
        <v>1</v>
      </c>
      <c r="R355" s="23">
        <v>231</v>
      </c>
      <c r="S355" s="14">
        <f>R355*4</f>
        <v>924</v>
      </c>
      <c r="T355" s="23">
        <v>1</v>
      </c>
      <c r="U355" s="23">
        <v>77</v>
      </c>
      <c r="V355" s="14">
        <f>U355*3</f>
        <v>231</v>
      </c>
      <c r="W355" s="14" t="s">
        <v>1461</v>
      </c>
      <c r="X355" s="37" t="s">
        <v>97</v>
      </c>
      <c r="Y355" s="14" t="s">
        <v>94</v>
      </c>
      <c r="Z355" s="14" t="s">
        <v>98</v>
      </c>
    </row>
    <row r="356" s="4" customFormat="1" ht="40" customHeight="1" spans="1:26">
      <c r="A356" s="14">
        <f t="shared" si="34"/>
        <v>350</v>
      </c>
      <c r="B356" s="14" t="s">
        <v>35</v>
      </c>
      <c r="C356" s="21" t="s">
        <v>36</v>
      </c>
      <c r="D356" s="21" t="s">
        <v>90</v>
      </c>
      <c r="E356" s="21" t="s">
        <v>1352</v>
      </c>
      <c r="F356" s="21" t="s">
        <v>1458</v>
      </c>
      <c r="G356" s="21" t="s">
        <v>1462</v>
      </c>
      <c r="H356" s="21" t="s">
        <v>41</v>
      </c>
      <c r="I356" s="21" t="s">
        <v>1458</v>
      </c>
      <c r="J356" s="21" t="s">
        <v>171</v>
      </c>
      <c r="K356" s="21">
        <v>2025.12</v>
      </c>
      <c r="L356" s="21" t="s">
        <v>1458</v>
      </c>
      <c r="M356" s="21" t="s">
        <v>1463</v>
      </c>
      <c r="N356" s="21">
        <v>15</v>
      </c>
      <c r="O356" s="21">
        <v>15</v>
      </c>
      <c r="P356" s="21"/>
      <c r="Q356" s="21">
        <v>1</v>
      </c>
      <c r="R356" s="21">
        <v>170</v>
      </c>
      <c r="S356" s="21">
        <v>620</v>
      </c>
      <c r="T356" s="21">
        <v>1</v>
      </c>
      <c r="U356" s="21">
        <v>82</v>
      </c>
      <c r="V356" s="21">
        <v>348</v>
      </c>
      <c r="W356" s="14" t="s">
        <v>1464</v>
      </c>
      <c r="X356" s="21" t="s">
        <v>1420</v>
      </c>
      <c r="Y356" s="21" t="s">
        <v>94</v>
      </c>
      <c r="Z356" s="21"/>
    </row>
    <row r="357" s="4" customFormat="1" ht="59" customHeight="1" spans="1:26">
      <c r="A357" s="14">
        <f t="shared" si="34"/>
        <v>351</v>
      </c>
      <c r="B357" s="14" t="s">
        <v>35</v>
      </c>
      <c r="C357" s="21" t="s">
        <v>36</v>
      </c>
      <c r="D357" s="14" t="s">
        <v>37</v>
      </c>
      <c r="E357" s="24" t="s">
        <v>1352</v>
      </c>
      <c r="F357" s="21" t="s">
        <v>1458</v>
      </c>
      <c r="G357" s="14" t="s">
        <v>1465</v>
      </c>
      <c r="H357" s="21" t="s">
        <v>41</v>
      </c>
      <c r="I357" s="21" t="s">
        <v>1458</v>
      </c>
      <c r="J357" s="21" t="s">
        <v>171</v>
      </c>
      <c r="K357" s="21">
        <v>2025.12</v>
      </c>
      <c r="L357" s="14" t="s">
        <v>1458</v>
      </c>
      <c r="M357" s="14" t="s">
        <v>1466</v>
      </c>
      <c r="N357" s="14">
        <v>30</v>
      </c>
      <c r="O357" s="14">
        <v>30</v>
      </c>
      <c r="P357" s="14"/>
      <c r="Q357" s="14">
        <v>1</v>
      </c>
      <c r="R357" s="14">
        <v>45</v>
      </c>
      <c r="S357" s="14">
        <v>253</v>
      </c>
      <c r="T357" s="14">
        <v>1</v>
      </c>
      <c r="U357" s="14">
        <v>12</v>
      </c>
      <c r="V357" s="14">
        <v>51</v>
      </c>
      <c r="W357" s="14" t="s">
        <v>1444</v>
      </c>
      <c r="X357" s="14" t="s">
        <v>97</v>
      </c>
      <c r="Y357" s="14" t="s">
        <v>45</v>
      </c>
      <c r="Z357" s="21"/>
    </row>
    <row r="358" s="4" customFormat="1" ht="52" customHeight="1" spans="1:26">
      <c r="A358" s="14">
        <f t="shared" ref="A358:A370" si="35">ROW()-6</f>
        <v>352</v>
      </c>
      <c r="B358" s="21" t="s">
        <v>46</v>
      </c>
      <c r="C358" s="21" t="s">
        <v>364</v>
      </c>
      <c r="D358" s="14" t="s">
        <v>1051</v>
      </c>
      <c r="E358" s="24" t="s">
        <v>1352</v>
      </c>
      <c r="F358" s="21" t="s">
        <v>1458</v>
      </c>
      <c r="G358" s="14" t="s">
        <v>1467</v>
      </c>
      <c r="H358" s="21" t="s">
        <v>41</v>
      </c>
      <c r="I358" s="21" t="s">
        <v>1458</v>
      </c>
      <c r="J358" s="21" t="s">
        <v>1468</v>
      </c>
      <c r="K358" s="21">
        <v>2025.12</v>
      </c>
      <c r="L358" s="14" t="s">
        <v>1458</v>
      </c>
      <c r="M358" s="14" t="s">
        <v>1469</v>
      </c>
      <c r="N358" s="14">
        <v>30</v>
      </c>
      <c r="O358" s="14">
        <v>30</v>
      </c>
      <c r="P358" s="14"/>
      <c r="Q358" s="14">
        <v>1</v>
      </c>
      <c r="R358" s="14">
        <v>45</v>
      </c>
      <c r="S358" s="14">
        <v>253</v>
      </c>
      <c r="T358" s="14">
        <v>1</v>
      </c>
      <c r="U358" s="14">
        <v>12</v>
      </c>
      <c r="V358" s="14">
        <v>51</v>
      </c>
      <c r="W358" s="14" t="s">
        <v>1470</v>
      </c>
      <c r="X358" s="14" t="s">
        <v>1154</v>
      </c>
      <c r="Y358" s="14" t="s">
        <v>45</v>
      </c>
      <c r="Z358" s="21"/>
    </row>
    <row r="359" s="4" customFormat="1" ht="41" customHeight="1" spans="1:26">
      <c r="A359" s="14">
        <f t="shared" si="35"/>
        <v>353</v>
      </c>
      <c r="B359" s="21" t="s">
        <v>46</v>
      </c>
      <c r="C359" s="21" t="s">
        <v>364</v>
      </c>
      <c r="D359" s="14" t="s">
        <v>1051</v>
      </c>
      <c r="E359" s="24" t="s">
        <v>1352</v>
      </c>
      <c r="F359" s="21" t="s">
        <v>1458</v>
      </c>
      <c r="G359" s="14" t="s">
        <v>1471</v>
      </c>
      <c r="H359" s="21" t="s">
        <v>41</v>
      </c>
      <c r="I359" s="21" t="s">
        <v>1458</v>
      </c>
      <c r="J359" s="21" t="s">
        <v>1468</v>
      </c>
      <c r="K359" s="21">
        <v>2025.12</v>
      </c>
      <c r="L359" s="14" t="s">
        <v>1458</v>
      </c>
      <c r="M359" s="14" t="s">
        <v>1472</v>
      </c>
      <c r="N359" s="14">
        <v>20</v>
      </c>
      <c r="O359" s="14">
        <v>20</v>
      </c>
      <c r="P359" s="14"/>
      <c r="Q359" s="14">
        <v>1</v>
      </c>
      <c r="R359" s="14">
        <v>45</v>
      </c>
      <c r="S359" s="14">
        <v>253</v>
      </c>
      <c r="T359" s="14">
        <v>1</v>
      </c>
      <c r="U359" s="14">
        <v>12</v>
      </c>
      <c r="V359" s="14">
        <v>51</v>
      </c>
      <c r="W359" s="14" t="s">
        <v>1473</v>
      </c>
      <c r="X359" s="14" t="s">
        <v>1154</v>
      </c>
      <c r="Y359" s="14" t="s">
        <v>45</v>
      </c>
      <c r="Z359" s="21"/>
    </row>
    <row r="360" s="4" customFormat="1" ht="46" customHeight="1" spans="1:26">
      <c r="A360" s="14">
        <f t="shared" si="35"/>
        <v>354</v>
      </c>
      <c r="B360" s="14" t="s">
        <v>35</v>
      </c>
      <c r="C360" s="21" t="s">
        <v>36</v>
      </c>
      <c r="D360" s="14" t="s">
        <v>37</v>
      </c>
      <c r="E360" s="24" t="s">
        <v>1352</v>
      </c>
      <c r="F360" s="21" t="s">
        <v>1458</v>
      </c>
      <c r="G360" s="21" t="s">
        <v>1474</v>
      </c>
      <c r="H360" s="21" t="s">
        <v>41</v>
      </c>
      <c r="I360" s="21" t="s">
        <v>1458</v>
      </c>
      <c r="J360" s="21" t="s">
        <v>171</v>
      </c>
      <c r="K360" s="21">
        <v>2025.12</v>
      </c>
      <c r="L360" s="21" t="s">
        <v>1458</v>
      </c>
      <c r="M360" s="21" t="s">
        <v>1475</v>
      </c>
      <c r="N360" s="21">
        <v>45</v>
      </c>
      <c r="O360" s="21">
        <v>45</v>
      </c>
      <c r="P360" s="21"/>
      <c r="Q360" s="21">
        <v>1</v>
      </c>
      <c r="R360" s="21">
        <v>168</v>
      </c>
      <c r="S360" s="21">
        <v>650</v>
      </c>
      <c r="T360" s="21">
        <v>1</v>
      </c>
      <c r="U360" s="21">
        <v>82</v>
      </c>
      <c r="V360" s="21">
        <v>310</v>
      </c>
      <c r="W360" s="21" t="s">
        <v>1476</v>
      </c>
      <c r="X360" s="21" t="s">
        <v>1477</v>
      </c>
      <c r="Y360" s="21" t="s">
        <v>45</v>
      </c>
      <c r="Z360" s="21"/>
    </row>
    <row r="361" s="6" customFormat="1" ht="64" customHeight="1" spans="1:26">
      <c r="A361" s="14">
        <f t="shared" si="35"/>
        <v>355</v>
      </c>
      <c r="B361" s="21" t="s">
        <v>35</v>
      </c>
      <c r="C361" s="21" t="s">
        <v>36</v>
      </c>
      <c r="D361" s="21" t="s">
        <v>227</v>
      </c>
      <c r="E361" s="24" t="s">
        <v>1352</v>
      </c>
      <c r="F361" s="24" t="s">
        <v>396</v>
      </c>
      <c r="G361" s="99" t="s">
        <v>1478</v>
      </c>
      <c r="H361" s="24" t="s">
        <v>41</v>
      </c>
      <c r="I361" s="24" t="s">
        <v>1479</v>
      </c>
      <c r="J361" s="24" t="s">
        <v>171</v>
      </c>
      <c r="K361" s="24">
        <v>2025.12</v>
      </c>
      <c r="L361" s="24" t="s">
        <v>1479</v>
      </c>
      <c r="M361" s="24" t="s">
        <v>1480</v>
      </c>
      <c r="N361" s="24">
        <v>96</v>
      </c>
      <c r="O361" s="24">
        <v>96</v>
      </c>
      <c r="P361" s="24"/>
      <c r="Q361" s="24">
        <v>4</v>
      </c>
      <c r="R361" s="24">
        <v>172</v>
      </c>
      <c r="S361" s="24">
        <v>590</v>
      </c>
      <c r="T361" s="24">
        <v>4</v>
      </c>
      <c r="U361" s="24">
        <v>76</v>
      </c>
      <c r="V361" s="24">
        <v>272</v>
      </c>
      <c r="W361" s="24" t="s">
        <v>884</v>
      </c>
      <c r="X361" s="21" t="s">
        <v>1444</v>
      </c>
      <c r="Y361" s="24" t="s">
        <v>180</v>
      </c>
      <c r="Z361" s="24"/>
    </row>
    <row r="362" s="4" customFormat="1" ht="43" customHeight="1" spans="1:26">
      <c r="A362" s="14">
        <f t="shared" si="35"/>
        <v>356</v>
      </c>
      <c r="B362" s="14" t="s">
        <v>35</v>
      </c>
      <c r="C362" s="21" t="s">
        <v>127</v>
      </c>
      <c r="D362" s="21" t="s">
        <v>128</v>
      </c>
      <c r="E362" s="24" t="s">
        <v>1352</v>
      </c>
      <c r="F362" s="21" t="s">
        <v>1481</v>
      </c>
      <c r="G362" s="21" t="s">
        <v>1482</v>
      </c>
      <c r="H362" s="21" t="s">
        <v>41</v>
      </c>
      <c r="I362" s="21" t="s">
        <v>1481</v>
      </c>
      <c r="J362" s="21" t="s">
        <v>171</v>
      </c>
      <c r="K362" s="21">
        <v>2025.12</v>
      </c>
      <c r="L362" s="21" t="s">
        <v>1481</v>
      </c>
      <c r="M362" s="21" t="s">
        <v>1483</v>
      </c>
      <c r="N362" s="21">
        <v>26</v>
      </c>
      <c r="O362" s="21">
        <v>26</v>
      </c>
      <c r="P362" s="21"/>
      <c r="Q362" s="21">
        <v>1</v>
      </c>
      <c r="R362" s="21">
        <v>62</v>
      </c>
      <c r="S362" s="21">
        <v>185</v>
      </c>
      <c r="T362" s="21">
        <v>1</v>
      </c>
      <c r="U362" s="21">
        <v>28</v>
      </c>
      <c r="V362" s="21">
        <v>89</v>
      </c>
      <c r="W362" s="21" t="s">
        <v>884</v>
      </c>
      <c r="X362" s="21" t="s">
        <v>1444</v>
      </c>
      <c r="Y362" s="21" t="s">
        <v>45</v>
      </c>
      <c r="Z362" s="21"/>
    </row>
    <row r="363" s="4" customFormat="1" ht="37" customHeight="1" spans="1:26">
      <c r="A363" s="14">
        <f t="shared" si="35"/>
        <v>357</v>
      </c>
      <c r="B363" s="14" t="s">
        <v>35</v>
      </c>
      <c r="C363" s="21" t="s">
        <v>36</v>
      </c>
      <c r="D363" s="21" t="s">
        <v>70</v>
      </c>
      <c r="E363" s="24" t="s">
        <v>1352</v>
      </c>
      <c r="F363" s="24" t="s">
        <v>1481</v>
      </c>
      <c r="G363" s="24" t="s">
        <v>1484</v>
      </c>
      <c r="H363" s="24" t="s">
        <v>41</v>
      </c>
      <c r="I363" s="24" t="s">
        <v>1481</v>
      </c>
      <c r="J363" s="24" t="s">
        <v>171</v>
      </c>
      <c r="K363" s="24">
        <v>2025.12</v>
      </c>
      <c r="L363" s="24" t="s">
        <v>1481</v>
      </c>
      <c r="M363" s="24" t="s">
        <v>1485</v>
      </c>
      <c r="N363" s="24">
        <v>25</v>
      </c>
      <c r="O363" s="24">
        <v>25</v>
      </c>
      <c r="P363" s="24"/>
      <c r="Q363" s="24">
        <v>1</v>
      </c>
      <c r="R363" s="24">
        <v>62</v>
      </c>
      <c r="S363" s="24">
        <v>185</v>
      </c>
      <c r="T363" s="24">
        <v>1</v>
      </c>
      <c r="U363" s="24">
        <v>28</v>
      </c>
      <c r="V363" s="24">
        <v>89</v>
      </c>
      <c r="W363" s="24" t="s">
        <v>884</v>
      </c>
      <c r="X363" s="21" t="s">
        <v>1444</v>
      </c>
      <c r="Y363" s="24" t="s">
        <v>45</v>
      </c>
      <c r="Z363" s="24"/>
    </row>
    <row r="364" s="4" customFormat="1" ht="37" customHeight="1" spans="1:26">
      <c r="A364" s="14">
        <f t="shared" si="35"/>
        <v>358</v>
      </c>
      <c r="B364" s="21" t="s">
        <v>35</v>
      </c>
      <c r="C364" s="21" t="s">
        <v>36</v>
      </c>
      <c r="D364" s="21" t="s">
        <v>227</v>
      </c>
      <c r="E364" s="14" t="s">
        <v>1352</v>
      </c>
      <c r="F364" s="14" t="s">
        <v>1486</v>
      </c>
      <c r="G364" s="14" t="s">
        <v>1487</v>
      </c>
      <c r="H364" s="14" t="s">
        <v>41</v>
      </c>
      <c r="I364" s="14" t="s">
        <v>1486</v>
      </c>
      <c r="J364" s="32" t="s">
        <v>171</v>
      </c>
      <c r="K364" s="14">
        <v>2025.12</v>
      </c>
      <c r="L364" s="14" t="s">
        <v>1486</v>
      </c>
      <c r="M364" s="14" t="s">
        <v>1488</v>
      </c>
      <c r="N364" s="14">
        <v>28</v>
      </c>
      <c r="O364" s="14">
        <v>28</v>
      </c>
      <c r="P364" s="14"/>
      <c r="Q364" s="14">
        <v>1</v>
      </c>
      <c r="R364" s="14">
        <v>135</v>
      </c>
      <c r="S364" s="14">
        <v>456</v>
      </c>
      <c r="T364" s="14">
        <v>1</v>
      </c>
      <c r="U364" s="14">
        <v>45</v>
      </c>
      <c r="V364" s="14">
        <v>132</v>
      </c>
      <c r="W364" s="14" t="s">
        <v>1423</v>
      </c>
      <c r="X364" s="14" t="s">
        <v>44</v>
      </c>
      <c r="Y364" s="14" t="s">
        <v>45</v>
      </c>
      <c r="Z364" s="34"/>
    </row>
    <row r="365" s="4" customFormat="1" ht="36" spans="1:26">
      <c r="A365" s="14">
        <f t="shared" si="35"/>
        <v>359</v>
      </c>
      <c r="B365" s="14" t="s">
        <v>35</v>
      </c>
      <c r="C365" s="21" t="s">
        <v>36</v>
      </c>
      <c r="D365" s="14" t="s">
        <v>37</v>
      </c>
      <c r="E365" s="24" t="s">
        <v>1352</v>
      </c>
      <c r="F365" s="21" t="s">
        <v>1486</v>
      </c>
      <c r="G365" s="21" t="s">
        <v>1489</v>
      </c>
      <c r="H365" s="21" t="s">
        <v>41</v>
      </c>
      <c r="I365" s="21" t="s">
        <v>1490</v>
      </c>
      <c r="J365" s="21" t="s">
        <v>171</v>
      </c>
      <c r="K365" s="21">
        <v>2025.12</v>
      </c>
      <c r="L365" s="21" t="s">
        <v>1486</v>
      </c>
      <c r="M365" s="21" t="s">
        <v>1491</v>
      </c>
      <c r="N365" s="21">
        <v>25</v>
      </c>
      <c r="O365" s="21">
        <v>25</v>
      </c>
      <c r="P365" s="21"/>
      <c r="Q365" s="21">
        <v>1</v>
      </c>
      <c r="R365" s="21">
        <v>63</v>
      </c>
      <c r="S365" s="21">
        <v>285</v>
      </c>
      <c r="T365" s="21">
        <v>1</v>
      </c>
      <c r="U365" s="21">
        <v>45</v>
      </c>
      <c r="V365" s="21">
        <v>132</v>
      </c>
      <c r="W365" s="21" t="s">
        <v>1492</v>
      </c>
      <c r="X365" s="21" t="s">
        <v>97</v>
      </c>
      <c r="Y365" s="14" t="s">
        <v>45</v>
      </c>
      <c r="Z365" s="21"/>
    </row>
    <row r="366" s="4" customFormat="1" ht="45" customHeight="1" spans="1:26">
      <c r="A366" s="14">
        <f t="shared" si="35"/>
        <v>360</v>
      </c>
      <c r="B366" s="14" t="s">
        <v>35</v>
      </c>
      <c r="C366" s="21" t="s">
        <v>36</v>
      </c>
      <c r="D366" s="14" t="s">
        <v>37</v>
      </c>
      <c r="E366" s="24" t="s">
        <v>1352</v>
      </c>
      <c r="F366" s="21" t="s">
        <v>1486</v>
      </c>
      <c r="G366" s="21" t="s">
        <v>1493</v>
      </c>
      <c r="H366" s="21" t="s">
        <v>41</v>
      </c>
      <c r="I366" s="21" t="s">
        <v>1494</v>
      </c>
      <c r="J366" s="21" t="s">
        <v>171</v>
      </c>
      <c r="K366" s="21">
        <v>2025.12</v>
      </c>
      <c r="L366" s="21" t="s">
        <v>1486</v>
      </c>
      <c r="M366" s="21" t="s">
        <v>1495</v>
      </c>
      <c r="N366" s="21">
        <v>10</v>
      </c>
      <c r="O366" s="21">
        <v>10</v>
      </c>
      <c r="P366" s="21"/>
      <c r="Q366" s="21">
        <v>1</v>
      </c>
      <c r="R366" s="21">
        <v>29</v>
      </c>
      <c r="S366" s="21">
        <v>139</v>
      </c>
      <c r="T366" s="21">
        <v>1</v>
      </c>
      <c r="U366" s="21">
        <v>14</v>
      </c>
      <c r="V366" s="21">
        <v>43</v>
      </c>
      <c r="W366" s="21" t="s">
        <v>1496</v>
      </c>
      <c r="X366" s="21" t="s">
        <v>97</v>
      </c>
      <c r="Y366" s="21" t="s">
        <v>45</v>
      </c>
      <c r="Z366" s="14"/>
    </row>
    <row r="367" s="4" customFormat="1" ht="61" customHeight="1" spans="1:26">
      <c r="A367" s="14">
        <f t="shared" si="35"/>
        <v>361</v>
      </c>
      <c r="B367" s="21" t="s">
        <v>35</v>
      </c>
      <c r="C367" s="21" t="s">
        <v>36</v>
      </c>
      <c r="D367" s="21" t="s">
        <v>37</v>
      </c>
      <c r="E367" s="21" t="s">
        <v>1352</v>
      </c>
      <c r="F367" s="21" t="s">
        <v>1497</v>
      </c>
      <c r="G367" s="21" t="s">
        <v>1498</v>
      </c>
      <c r="H367" s="21" t="s">
        <v>41</v>
      </c>
      <c r="I367" s="21" t="s">
        <v>1497</v>
      </c>
      <c r="J367" s="21" t="s">
        <v>171</v>
      </c>
      <c r="K367" s="21">
        <v>2025.12</v>
      </c>
      <c r="L367" s="21" t="s">
        <v>1352</v>
      </c>
      <c r="M367" s="21" t="s">
        <v>1499</v>
      </c>
      <c r="N367" s="21">
        <v>13</v>
      </c>
      <c r="O367" s="21">
        <v>13</v>
      </c>
      <c r="P367" s="21"/>
      <c r="Q367" s="21">
        <v>2</v>
      </c>
      <c r="R367" s="21">
        <v>65</v>
      </c>
      <c r="S367" s="21">
        <v>260</v>
      </c>
      <c r="T367" s="21">
        <v>2</v>
      </c>
      <c r="U367" s="21">
        <v>37</v>
      </c>
      <c r="V367" s="21">
        <v>161</v>
      </c>
      <c r="W367" s="21" t="s">
        <v>1500</v>
      </c>
      <c r="X367" s="21" t="s">
        <v>44</v>
      </c>
      <c r="Y367" s="21" t="s">
        <v>57</v>
      </c>
      <c r="Z367" s="21" t="s">
        <v>1501</v>
      </c>
    </row>
    <row r="368" s="4" customFormat="1" ht="53" customHeight="1" spans="1:26">
      <c r="A368" s="14">
        <f t="shared" si="35"/>
        <v>362</v>
      </c>
      <c r="B368" s="14" t="s">
        <v>35</v>
      </c>
      <c r="C368" s="21" t="s">
        <v>36</v>
      </c>
      <c r="D368" s="21" t="s">
        <v>227</v>
      </c>
      <c r="E368" s="14" t="s">
        <v>1352</v>
      </c>
      <c r="F368" s="14" t="s">
        <v>396</v>
      </c>
      <c r="G368" s="14" t="s">
        <v>1502</v>
      </c>
      <c r="H368" s="24" t="s">
        <v>41</v>
      </c>
      <c r="I368" s="14" t="s">
        <v>1503</v>
      </c>
      <c r="J368" s="24">
        <v>2025.2</v>
      </c>
      <c r="K368" s="24">
        <v>2025.12</v>
      </c>
      <c r="L368" s="21" t="s">
        <v>1352</v>
      </c>
      <c r="M368" s="14" t="s">
        <v>1504</v>
      </c>
      <c r="N368" s="49">
        <v>189</v>
      </c>
      <c r="O368" s="14">
        <v>189</v>
      </c>
      <c r="P368" s="14"/>
      <c r="Q368" s="14">
        <v>11</v>
      </c>
      <c r="R368" s="14">
        <v>4183</v>
      </c>
      <c r="S368" s="14">
        <v>13673</v>
      </c>
      <c r="T368" s="14">
        <v>9</v>
      </c>
      <c r="U368" s="14">
        <v>1594</v>
      </c>
      <c r="V368" s="14">
        <v>5784</v>
      </c>
      <c r="W368" s="14" t="s">
        <v>1505</v>
      </c>
      <c r="X368" s="14" t="s">
        <v>44</v>
      </c>
      <c r="Y368" s="14" t="s">
        <v>45</v>
      </c>
      <c r="Z368" s="24" t="s">
        <v>1501</v>
      </c>
    </row>
    <row r="369" s="4" customFormat="1" ht="52" customHeight="1" spans="1:26">
      <c r="A369" s="14">
        <f t="shared" si="35"/>
        <v>363</v>
      </c>
      <c r="B369" s="14" t="s">
        <v>35</v>
      </c>
      <c r="C369" s="21" t="s">
        <v>36</v>
      </c>
      <c r="D369" s="21" t="s">
        <v>90</v>
      </c>
      <c r="E369" s="21" t="s">
        <v>1352</v>
      </c>
      <c r="F369" s="21" t="s">
        <v>1506</v>
      </c>
      <c r="G369" s="21" t="s">
        <v>1507</v>
      </c>
      <c r="H369" s="21" t="s">
        <v>41</v>
      </c>
      <c r="I369" s="21" t="s">
        <v>1506</v>
      </c>
      <c r="J369" s="21" t="s">
        <v>171</v>
      </c>
      <c r="K369" s="21">
        <v>2025.12</v>
      </c>
      <c r="L369" s="21" t="s">
        <v>1506</v>
      </c>
      <c r="M369" s="21" t="s">
        <v>1508</v>
      </c>
      <c r="N369" s="21">
        <v>13.5</v>
      </c>
      <c r="O369" s="21">
        <v>13.5</v>
      </c>
      <c r="P369" s="21"/>
      <c r="Q369" s="21">
        <v>1</v>
      </c>
      <c r="R369" s="21">
        <v>92</v>
      </c>
      <c r="S369" s="21">
        <v>295</v>
      </c>
      <c r="T369" s="21">
        <v>1</v>
      </c>
      <c r="U369" s="21">
        <v>59</v>
      </c>
      <c r="V369" s="21">
        <v>125</v>
      </c>
      <c r="W369" s="44" t="s">
        <v>1509</v>
      </c>
      <c r="X369" s="21" t="s">
        <v>1420</v>
      </c>
      <c r="Y369" s="21" t="s">
        <v>94</v>
      </c>
      <c r="Z369" s="21"/>
    </row>
    <row r="370" ht="57" customHeight="1" spans="1:26">
      <c r="A370" s="14">
        <f t="shared" si="35"/>
        <v>364</v>
      </c>
      <c r="B370" s="21" t="s">
        <v>35</v>
      </c>
      <c r="C370" s="21" t="s">
        <v>36</v>
      </c>
      <c r="D370" s="21" t="s">
        <v>227</v>
      </c>
      <c r="E370" s="21" t="s">
        <v>1510</v>
      </c>
      <c r="F370" s="21" t="s">
        <v>1511</v>
      </c>
      <c r="G370" s="21" t="s">
        <v>1512</v>
      </c>
      <c r="H370" s="22" t="s">
        <v>41</v>
      </c>
      <c r="I370" s="21" t="s">
        <v>1513</v>
      </c>
      <c r="J370" s="32" t="s">
        <v>171</v>
      </c>
      <c r="K370" s="14">
        <v>2025.12</v>
      </c>
      <c r="L370" s="21" t="s">
        <v>1511</v>
      </c>
      <c r="M370" s="21" t="s">
        <v>1514</v>
      </c>
      <c r="N370" s="21">
        <v>58.65</v>
      </c>
      <c r="O370" s="21">
        <v>46</v>
      </c>
      <c r="P370" s="21">
        <v>12.65</v>
      </c>
      <c r="Q370" s="21">
        <v>1</v>
      </c>
      <c r="R370" s="48">
        <v>108</v>
      </c>
      <c r="S370" s="21">
        <v>422</v>
      </c>
      <c r="T370" s="21">
        <v>1</v>
      </c>
      <c r="U370" s="48">
        <v>38</v>
      </c>
      <c r="V370" s="21">
        <v>172</v>
      </c>
      <c r="W370" s="21" t="s">
        <v>1515</v>
      </c>
      <c r="X370" s="21" t="s">
        <v>44</v>
      </c>
      <c r="Y370" s="21" t="s">
        <v>180</v>
      </c>
      <c r="Z370" s="21"/>
    </row>
  </sheetData>
  <autoFilter xmlns:etc="http://www.wps.cn/officeDocument/2017/etCustomData" ref="A6:Z370" etc:filterBottomFollowUsedRange="0">
    <extLst/>
  </autoFilter>
  <sortState ref="B6:AA420">
    <sortCondition ref="E6:E420"/>
    <sortCondition ref="F6:F420"/>
  </sortState>
  <mergeCells count="31">
    <mergeCell ref="A1:B1"/>
    <mergeCell ref="A2:Z2"/>
    <mergeCell ref="A3:G3"/>
    <mergeCell ref="V3:Z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Z4:Z6"/>
  </mergeCells>
  <pageMargins left="0.7" right="0.7" top="0.75" bottom="0.75" header="0.3" footer="0.3"/>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放开</cp:lastModifiedBy>
  <dcterms:created xsi:type="dcterms:W3CDTF">2023-05-12T11:15:00Z</dcterms:created>
  <dcterms:modified xsi:type="dcterms:W3CDTF">2025-03-13T03:19:20Z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DF4E7994EF5240CB9562BAACD0B60C89_13</vt:lpwstr>
  </property>
</Properties>
</file>